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asa2\Documents\Facilit@mos\ecologia\"/>
    </mc:Choice>
  </mc:AlternateContent>
  <bookViews>
    <workbookView xWindow="0" yWindow="0" windowWidth="20490" windowHeight="7155"/>
  </bookViews>
  <sheets>
    <sheet name="Ecología en islas" sheetId="2" r:id="rId1"/>
    <sheet name="Hoja1" sheetId="1" r:id="rId2"/>
  </sheets>
  <externalReferences>
    <externalReference r:id="rId3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31" i="2" l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30" i="2"/>
  <c r="A29" i="2"/>
  <c r="D28" i="2"/>
  <c r="C28" i="2"/>
  <c r="A16" i="2"/>
  <c r="A17" i="2" s="1"/>
  <c r="A15" i="2"/>
  <c r="B15" i="2" s="1"/>
  <c r="C14" i="2"/>
  <c r="B14" i="2"/>
  <c r="D14" i="2" s="1"/>
  <c r="G11" i="2"/>
  <c r="G12" i="2" s="1"/>
  <c r="D15" i="2" l="1"/>
  <c r="C15" i="2"/>
  <c r="A18" i="2"/>
  <c r="B17" i="2"/>
  <c r="B16" i="2"/>
  <c r="G13" i="2"/>
  <c r="B29" i="2"/>
  <c r="D17" i="2" l="1"/>
  <c r="C17" i="2"/>
  <c r="D29" i="2"/>
  <c r="B30" i="2" s="1"/>
  <c r="C29" i="2"/>
  <c r="B18" i="2"/>
  <c r="A19" i="2"/>
  <c r="D16" i="2"/>
  <c r="C16" i="2"/>
  <c r="D30" i="2" l="1"/>
  <c r="C30" i="2"/>
  <c r="B31" i="2" s="1"/>
  <c r="B19" i="2"/>
  <c r="A20" i="2"/>
  <c r="D18" i="2"/>
  <c r="C18" i="2"/>
  <c r="D31" i="2" l="1"/>
  <c r="C31" i="2"/>
  <c r="B32" i="2" s="1"/>
  <c r="D19" i="2"/>
  <c r="C19" i="2"/>
  <c r="A21" i="2"/>
  <c r="B20" i="2"/>
  <c r="C32" i="2" l="1"/>
  <c r="B33" i="2" s="1"/>
  <c r="D32" i="2"/>
  <c r="D20" i="2"/>
  <c r="C20" i="2"/>
  <c r="A22" i="2"/>
  <c r="B21" i="2"/>
  <c r="D33" i="2" l="1"/>
  <c r="C33" i="2"/>
  <c r="B34" i="2" s="1"/>
  <c r="D21" i="2"/>
  <c r="C21" i="2"/>
  <c r="B22" i="2"/>
  <c r="A23" i="2"/>
  <c r="D34" i="2" l="1"/>
  <c r="C34" i="2"/>
  <c r="B35" i="2" s="1"/>
  <c r="B23" i="2"/>
  <c r="A24" i="2"/>
  <c r="B24" i="2" s="1"/>
  <c r="D22" i="2"/>
  <c r="C22" i="2"/>
  <c r="D35" i="2" l="1"/>
  <c r="C35" i="2"/>
  <c r="B36" i="2" s="1"/>
  <c r="D23" i="2"/>
  <c r="C23" i="2"/>
  <c r="D24" i="2"/>
  <c r="C24" i="2"/>
  <c r="C36" i="2" l="1"/>
  <c r="B37" i="2" s="1"/>
  <c r="D36" i="2"/>
  <c r="D37" i="2" l="1"/>
  <c r="C37" i="2"/>
  <c r="B38" i="2" s="1"/>
  <c r="D38" i="2" l="1"/>
  <c r="C38" i="2"/>
  <c r="B39" i="2" s="1"/>
  <c r="D39" i="2" l="1"/>
  <c r="C39" i="2"/>
  <c r="B40" i="2" s="1"/>
  <c r="C40" i="2" l="1"/>
  <c r="B41" i="2" s="1"/>
  <c r="D40" i="2"/>
  <c r="D41" i="2" l="1"/>
  <c r="C41" i="2"/>
  <c r="B42" i="2" s="1"/>
  <c r="D42" i="2" l="1"/>
  <c r="C42" i="2"/>
  <c r="B43" i="2" s="1"/>
  <c r="D43" i="2" l="1"/>
  <c r="C43" i="2"/>
  <c r="B44" i="2" s="1"/>
  <c r="C44" i="2" l="1"/>
  <c r="B45" i="2" s="1"/>
  <c r="D44" i="2"/>
  <c r="D45" i="2" l="1"/>
  <c r="C45" i="2"/>
  <c r="B46" i="2" s="1"/>
  <c r="D46" i="2" l="1"/>
  <c r="C46" i="2"/>
  <c r="B47" i="2" s="1"/>
  <c r="D47" i="2" l="1"/>
  <c r="C47" i="2"/>
  <c r="B48" i="2" s="1"/>
  <c r="C48" i="2" l="1"/>
  <c r="B49" i="2" s="1"/>
  <c r="D48" i="2"/>
  <c r="D49" i="2" l="1"/>
  <c r="C49" i="2"/>
  <c r="B50" i="2" s="1"/>
  <c r="D50" i="2" l="1"/>
  <c r="C50" i="2"/>
  <c r="B51" i="2" s="1"/>
  <c r="D51" i="2" l="1"/>
  <c r="C51" i="2"/>
  <c r="B52" i="2" s="1"/>
  <c r="C52" i="2" l="1"/>
  <c r="B53" i="2" s="1"/>
  <c r="D52" i="2"/>
  <c r="D53" i="2" l="1"/>
  <c r="C53" i="2"/>
  <c r="B54" i="2" s="1"/>
  <c r="D54" i="2" l="1"/>
  <c r="C54" i="2"/>
  <c r="B55" i="2" s="1"/>
  <c r="D55" i="2" l="1"/>
  <c r="C55" i="2"/>
  <c r="B56" i="2" s="1"/>
  <c r="D56" i="2" l="1"/>
  <c r="C56" i="2"/>
  <c r="B57" i="2" s="1"/>
  <c r="D57" i="2" l="1"/>
  <c r="C57" i="2"/>
  <c r="B58" i="2" s="1"/>
  <c r="D58" i="2" l="1"/>
  <c r="C58" i="2"/>
  <c r="B59" i="2" s="1"/>
  <c r="D59" i="2" l="1"/>
  <c r="C59" i="2"/>
  <c r="B60" i="2" s="1"/>
  <c r="D60" i="2" l="1"/>
  <c r="C60" i="2"/>
  <c r="B61" i="2" s="1"/>
  <c r="D61" i="2" l="1"/>
  <c r="C61" i="2"/>
  <c r="B62" i="2" s="1"/>
  <c r="D62" i="2" l="1"/>
  <c r="C62" i="2"/>
  <c r="B63" i="2" s="1"/>
  <c r="D63" i="2" l="1"/>
  <c r="B64" i="2" s="1"/>
  <c r="C63" i="2"/>
  <c r="D64" i="2" l="1"/>
  <c r="C64" i="2"/>
  <c r="B65" i="2" s="1"/>
  <c r="D65" i="2" l="1"/>
  <c r="C65" i="2"/>
  <c r="B66" i="2" s="1"/>
  <c r="D66" i="2" l="1"/>
  <c r="C66" i="2"/>
  <c r="B67" i="2" s="1"/>
  <c r="D67" i="2" l="1"/>
  <c r="C67" i="2"/>
  <c r="B68" i="2" s="1"/>
  <c r="D68" i="2" l="1"/>
  <c r="C68" i="2"/>
  <c r="B69" i="2" s="1"/>
  <c r="D69" i="2" l="1"/>
  <c r="C69" i="2"/>
  <c r="B70" i="2" s="1"/>
  <c r="D70" i="2" l="1"/>
  <c r="C70" i="2"/>
  <c r="B71" i="2" s="1"/>
  <c r="D71" i="2" l="1"/>
  <c r="C71" i="2"/>
  <c r="B72" i="2" s="1"/>
  <c r="D72" i="2" l="1"/>
  <c r="C72" i="2"/>
  <c r="B73" i="2" s="1"/>
  <c r="D73" i="2" l="1"/>
  <c r="C73" i="2"/>
  <c r="B74" i="2" s="1"/>
  <c r="D74" i="2" l="1"/>
  <c r="C74" i="2"/>
  <c r="B75" i="2" s="1"/>
  <c r="D75" i="2" l="1"/>
  <c r="C75" i="2"/>
  <c r="B76" i="2" s="1"/>
  <c r="D76" i="2" l="1"/>
  <c r="C76" i="2"/>
  <c r="B77" i="2" s="1"/>
  <c r="D77" i="2" l="1"/>
  <c r="C77" i="2"/>
  <c r="B78" i="2" s="1"/>
  <c r="D78" i="2" l="1"/>
  <c r="C78" i="2"/>
</calcChain>
</file>

<file path=xl/sharedStrings.xml><?xml version="1.0" encoding="utf-8"?>
<sst xmlns="http://schemas.openxmlformats.org/spreadsheetml/2006/main" count="25" uniqueCount="21">
  <si>
    <t>Biogeografía de las islas</t>
  </si>
  <si>
    <t>Asume que todas las especies tienen la misma capacidad de dispersión y riesgo de extinción</t>
  </si>
  <si>
    <t>Asume que no hay interacción entre las especies en las islas</t>
  </si>
  <si>
    <t>Parámetros</t>
  </si>
  <si>
    <t>Factores de escala</t>
  </si>
  <si>
    <t>Pool de especies en tierra firme</t>
  </si>
  <si>
    <t>Para la distancia (f)</t>
  </si>
  <si>
    <t>Área de la isla (A)</t>
  </si>
  <si>
    <t>Para el área (m)</t>
  </si>
  <si>
    <t>Distancia desde tierra firme (D)</t>
  </si>
  <si>
    <t>Probabilidad de colonización (c )</t>
  </si>
  <si>
    <t>Probabilidad de extinción (q)</t>
  </si>
  <si>
    <t>Valores en el equilibrio</t>
  </si>
  <si>
    <t>Riqueza de especies</t>
  </si>
  <si>
    <t>Tasa de inmigración</t>
  </si>
  <si>
    <t>Fracción del pool</t>
  </si>
  <si>
    <t>Inmigración</t>
  </si>
  <si>
    <t>Extinción</t>
  </si>
  <si>
    <t>Tasa de extinción</t>
  </si>
  <si>
    <t>Acumulación de especies a lo largo del tiempo</t>
  </si>
  <si>
    <t>Tiempo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</si>
</sst>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1" fontId="0" fillId="0" borderId="6" xfId="0" applyNumberFormat="1" applyBorder="1" applyAlignment="1">
      <alignment horizontal="center"/>
    </xf>
    <xf numFmtId="164" fontId="0" fillId="0" borderId="6" xfId="0" applyNumberFormat="1" applyBorder="1" applyAlignment="1">
      <alignment horizontal="center"/>
    </xf>
    <xf numFmtId="164" fontId="0" fillId="0" borderId="9" xfId="0" applyNumberForma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Inmigración o extinción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'Ecología en islas'!$C$13</c:f>
              <c:strCache>
                <c:ptCount val="1"/>
                <c:pt idx="0">
                  <c:v>Inmigración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'Ecología en islas'!$B$14:$B$24</c:f>
              <c:numCache>
                <c:formatCode>General</c:formatCode>
                <c:ptCount val="11"/>
                <c:pt idx="0">
                  <c:v>0</c:v>
                </c:pt>
                <c:pt idx="1">
                  <c:v>100</c:v>
                </c:pt>
                <c:pt idx="2">
                  <c:v>200</c:v>
                </c:pt>
                <c:pt idx="3">
                  <c:v>300.00000000000006</c:v>
                </c:pt>
                <c:pt idx="4">
                  <c:v>400</c:v>
                </c:pt>
                <c:pt idx="5">
                  <c:v>500</c:v>
                </c:pt>
                <c:pt idx="6">
                  <c:v>600</c:v>
                </c:pt>
                <c:pt idx="7">
                  <c:v>700</c:v>
                </c:pt>
                <c:pt idx="8">
                  <c:v>799.99999999999989</c:v>
                </c:pt>
                <c:pt idx="9">
                  <c:v>899.99999999999989</c:v>
                </c:pt>
                <c:pt idx="10">
                  <c:v>999.99999999999989</c:v>
                </c:pt>
              </c:numCache>
            </c:numRef>
          </c:xVal>
          <c:yVal>
            <c:numRef>
              <c:f>'Ecología en islas'!$C$14:$C$24</c:f>
              <c:numCache>
                <c:formatCode>General</c:formatCode>
                <c:ptCount val="11"/>
                <c:pt idx="0">
                  <c:v>33.333333333333336</c:v>
                </c:pt>
                <c:pt idx="1">
                  <c:v>30</c:v>
                </c:pt>
                <c:pt idx="2">
                  <c:v>26.666666666666668</c:v>
                </c:pt>
                <c:pt idx="3">
                  <c:v>23.333333333333332</c:v>
                </c:pt>
                <c:pt idx="4">
                  <c:v>20</c:v>
                </c:pt>
                <c:pt idx="5">
                  <c:v>16.666666666666668</c:v>
                </c:pt>
                <c:pt idx="6">
                  <c:v>13.333333333333334</c:v>
                </c:pt>
                <c:pt idx="7">
                  <c:v>10</c:v>
                </c:pt>
                <c:pt idx="8">
                  <c:v>6.6666666666666714</c:v>
                </c:pt>
                <c:pt idx="9">
                  <c:v>3.3333333333333375</c:v>
                </c:pt>
                <c:pt idx="10">
                  <c:v>3.7895612573872009E-15</c:v>
                </c:pt>
              </c:numCache>
            </c:numRef>
          </c:yVal>
          <c:smooth val="1"/>
        </c:ser>
        <c:ser>
          <c:idx val="1"/>
          <c:order val="1"/>
          <c:tx>
            <c:strRef>
              <c:f>'Ecología en islas'!$D$13</c:f>
              <c:strCache>
                <c:ptCount val="1"/>
                <c:pt idx="0">
                  <c:v>Extinción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'Ecología en islas'!$B$14:$B$24</c:f>
              <c:numCache>
                <c:formatCode>General</c:formatCode>
                <c:ptCount val="11"/>
                <c:pt idx="0">
                  <c:v>0</c:v>
                </c:pt>
                <c:pt idx="1">
                  <c:v>100</c:v>
                </c:pt>
                <c:pt idx="2">
                  <c:v>200</c:v>
                </c:pt>
                <c:pt idx="3">
                  <c:v>300.00000000000006</c:v>
                </c:pt>
                <c:pt idx="4">
                  <c:v>400</c:v>
                </c:pt>
                <c:pt idx="5">
                  <c:v>500</c:v>
                </c:pt>
                <c:pt idx="6">
                  <c:v>600</c:v>
                </c:pt>
                <c:pt idx="7">
                  <c:v>700</c:v>
                </c:pt>
                <c:pt idx="8">
                  <c:v>799.99999999999989</c:v>
                </c:pt>
                <c:pt idx="9">
                  <c:v>899.99999999999989</c:v>
                </c:pt>
                <c:pt idx="10">
                  <c:v>999.99999999999989</c:v>
                </c:pt>
              </c:numCache>
            </c:numRef>
          </c:xVal>
          <c:yVal>
            <c:numRef>
              <c:f>'Ecología en islas'!$D$14:$D$24</c:f>
              <c:numCache>
                <c:formatCode>General</c:formatCode>
                <c:ptCount val="11"/>
                <c:pt idx="0">
                  <c:v>0</c:v>
                </c:pt>
                <c:pt idx="1">
                  <c:v>5.3182958969449885</c:v>
                </c:pt>
                <c:pt idx="2">
                  <c:v>10.636591793889977</c:v>
                </c:pt>
                <c:pt idx="3">
                  <c:v>15.954887690834971</c:v>
                </c:pt>
                <c:pt idx="4">
                  <c:v>21.273183587779954</c:v>
                </c:pt>
                <c:pt idx="5">
                  <c:v>26.591479484724942</c:v>
                </c:pt>
                <c:pt idx="6">
                  <c:v>31.909775381669935</c:v>
                </c:pt>
                <c:pt idx="7">
                  <c:v>37.228071278614919</c:v>
                </c:pt>
                <c:pt idx="8">
                  <c:v>42.546367175559908</c:v>
                </c:pt>
                <c:pt idx="9">
                  <c:v>47.864663072504896</c:v>
                </c:pt>
                <c:pt idx="10">
                  <c:v>53.182958969449885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21158552"/>
        <c:axId val="521158944"/>
      </c:scatterChart>
      <c:valAx>
        <c:axId val="521158552"/>
        <c:scaling>
          <c:orientation val="minMax"/>
          <c:max val="10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Riqueza de especies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21158944"/>
        <c:crosses val="autoZero"/>
        <c:crossBetween val="midCat"/>
      </c:valAx>
      <c:valAx>
        <c:axId val="5211589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Tasa de inmigración</a:t>
                </a:r>
                <a:r>
                  <a:rPr lang="es-ES" baseline="0"/>
                  <a:t> o extinción</a:t>
                </a:r>
                <a:endParaRPr lang="es-ES"/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21158552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Acumulación de especies en una isla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scatterChart>
        <c:scatterStyle val="smoothMarker"/>
        <c:varyColors val="0"/>
        <c:ser>
          <c:idx val="1"/>
          <c:order val="1"/>
          <c:tx>
            <c:strRef>
              <c:f>'Ecología en islas'!$C$27</c:f>
              <c:strCache>
                <c:ptCount val="1"/>
                <c:pt idx="0">
                  <c:v>Inmigración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xVal>
            <c:numRef>
              <c:f>'Ecología en islas'!$A$28:$A$78</c:f>
              <c:numCache>
                <c:formatCode>General</c:formatCode>
                <c:ptCount val="5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</c:numCache>
            </c:numRef>
          </c:xVal>
          <c:yVal>
            <c:numRef>
              <c:f>'Ecología en islas'!$C$28:$C$78</c:f>
              <c:numCache>
                <c:formatCode>General</c:formatCode>
                <c:ptCount val="51"/>
                <c:pt idx="0">
                  <c:v>33.333333333333336</c:v>
                </c:pt>
                <c:pt idx="1">
                  <c:v>32.222222222222221</c:v>
                </c:pt>
                <c:pt idx="2">
                  <c:v>31.207240324780873</c:v>
                </c:pt>
                <c:pt idx="3">
                  <c:v>30.280070897860586</c:v>
                </c:pt>
                <c:pt idx="4">
                  <c:v>29.433116732093946</c:v>
                </c:pt>
                <c:pt idx="5">
                  <c:v>28.659437900499828</c:v>
                </c:pt>
                <c:pt idx="6">
                  <c:v>27.952694892848385</c:v>
                </c:pt>
                <c:pt idx="7">
                  <c:v>27.307096669829864</c:v>
                </c:pt>
                <c:pt idx="8">
                  <c:v>26.717353211384168</c:v>
                </c:pt>
                <c:pt idx="9">
                  <c:v>26.178632170373017</c:v>
                </c:pt>
                <c:pt idx="10">
                  <c:v>25.686519276415641</c:v>
                </c:pt>
                <c:pt idx="11">
                  <c:v>25.236982165437851</c:v>
                </c:pt>
                <c:pt idx="12">
                  <c:v>24.826337338554367</c:v>
                </c:pt>
                <c:pt idx="13">
                  <c:v>24.451219979546156</c:v>
                </c:pt>
                <c:pt idx="14">
                  <c:v>24.108556383617756</c:v>
                </c:pt>
                <c:pt idx="15">
                  <c:v>23.79553877151621</c:v>
                </c:pt>
                <c:pt idx="16">
                  <c:v>23.509602282639168</c:v>
                </c:pt>
                <c:pt idx="17">
                  <c:v>23.248403958613846</c:v>
                </c:pt>
                <c:pt idx="18">
                  <c:v>23.00980354513889</c:v>
                </c:pt>
                <c:pt idx="19">
                  <c:v>22.791845954779699</c:v>
                </c:pt>
                <c:pt idx="20">
                  <c:v>22.592745247017632</c:v>
                </c:pt>
                <c:pt idx="21">
                  <c:v>22.410869994286003</c:v>
                </c:pt>
                <c:pt idx="22">
                  <c:v>22.244729914082345</c:v>
                </c:pt>
                <c:pt idx="23">
                  <c:v>22.092963657620789</c:v>
                </c:pt>
                <c:pt idx="24">
                  <c:v>21.954327654964967</c:v>
                </c:pt>
                <c:pt idx="25">
                  <c:v>21.827685925238608</c:v>
                </c:pt>
                <c:pt idx="26">
                  <c:v>21.712000768418974</c:v>
                </c:pt>
                <c:pt idx="27">
                  <c:v>21.606324262441845</c:v>
                </c:pt>
                <c:pt idx="28">
                  <c:v>21.509790495945378</c:v>
                </c:pt>
                <c:pt idx="29">
                  <c:v>21.421608473008202</c:v>
                </c:pt>
                <c:pt idx="30">
                  <c:v>21.341055631743313</c:v>
                </c:pt>
                <c:pt idx="31">
                  <c:v>21.267471923639111</c:v>
                </c:pt>
                <c:pt idx="32">
                  <c:v>21.200254405133979</c:v>
                </c:pt>
                <c:pt idx="33">
                  <c:v>21.1388522971077</c:v>
                </c:pt>
                <c:pt idx="34">
                  <c:v>21.082762471807438</c:v>
                </c:pt>
                <c:pt idx="35">
                  <c:v>21.031525330228057</c:v>
                </c:pt>
                <c:pt idx="36">
                  <c:v>20.98472103616632</c:v>
                </c:pt>
                <c:pt idx="37">
                  <c:v>20.941966076090655</c:v>
                </c:pt>
                <c:pt idx="38">
                  <c:v>20.902910116638292</c:v>
                </c:pt>
                <c:pt idx="39">
                  <c:v>20.867233133990073</c:v>
                </c:pt>
                <c:pt idx="40">
                  <c:v>20.834642791601127</c:v>
                </c:pt>
                <c:pt idx="41">
                  <c:v>20.80487204480055</c:v>
                </c:pt>
                <c:pt idx="42">
                  <c:v>20.777676952632245</c:v>
                </c:pt>
                <c:pt idx="43">
                  <c:v>20.752834679007176</c:v>
                </c:pt>
                <c:pt idx="44">
                  <c:v>20.730141666788519</c:v>
                </c:pt>
                <c:pt idx="45">
                  <c:v>20.709411969848201</c:v>
                </c:pt>
                <c:pt idx="46">
                  <c:v>20.690475729427721</c:v>
                </c:pt>
                <c:pt idx="47">
                  <c:v>20.673177782318572</c:v>
                </c:pt>
                <c:pt idx="48">
                  <c:v>20.657376389457756</c:v>
                </c:pt>
                <c:pt idx="49">
                  <c:v>20.64294207452048</c:v>
                </c:pt>
                <c:pt idx="50">
                  <c:v>20.629756562993506</c:v>
                </c:pt>
              </c:numCache>
            </c:numRef>
          </c:yVal>
          <c:smooth val="1"/>
        </c:ser>
        <c:ser>
          <c:idx val="2"/>
          <c:order val="2"/>
          <c:tx>
            <c:strRef>
              <c:f>'Ecología en islas'!$D$27</c:f>
              <c:strCache>
                <c:ptCount val="1"/>
                <c:pt idx="0">
                  <c:v>Extinción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xVal>
            <c:numRef>
              <c:f>'Ecología en islas'!$A$28:$A$78</c:f>
              <c:numCache>
                <c:formatCode>General</c:formatCode>
                <c:ptCount val="5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</c:numCache>
            </c:numRef>
          </c:xVal>
          <c:yVal>
            <c:numRef>
              <c:f>'Ecología en islas'!$D$28:$D$78</c:f>
              <c:numCache>
                <c:formatCode>General</c:formatCode>
                <c:ptCount val="51"/>
                <c:pt idx="0">
                  <c:v>0</c:v>
                </c:pt>
                <c:pt idx="1">
                  <c:v>1.7727652989816634</c:v>
                </c:pt>
                <c:pt idx="2">
                  <c:v>3.3921575171723979</c:v>
                </c:pt>
                <c:pt idx="3">
                  <c:v>4.8714459248612902</c:v>
                </c:pt>
                <c:pt idx="4">
                  <c:v>6.2227517842704518</c:v>
                </c:pt>
                <c:pt idx="5">
                  <c:v>7.4571476709565063</c:v>
                </c:pt>
                <c:pt idx="6">
                  <c:v>8.5847482022926762</c:v>
                </c:pt>
                <c:pt idx="7">
                  <c:v>9.6147929164589918</c:v>
                </c:pt>
                <c:pt idx="8">
                  <c:v>10.555721981049562</c:v>
                </c:pt>
                <c:pt idx="9">
                  <c:v>11.415245351651826</c:v>
                </c:pt>
                <c:pt idx="10">
                  <c:v>12.200405947081991</c:v>
                </c:pt>
                <c:pt idx="11">
                  <c:v>12.917637358933293</c:v>
                </c:pt>
                <c:pt idx="12">
                  <c:v>13.572816568308133</c:v>
                </c:pt>
                <c:pt idx="13">
                  <c:v>14.171312101693989</c:v>
                </c:pt>
                <c:pt idx="14">
                  <c:v>14.718028020571525</c:v>
                </c:pt>
                <c:pt idx="15">
                  <c:v>15.217444105204869</c:v>
                </c:pt>
                <c:pt idx="16">
                  <c:v>15.673652561879361</c:v>
                </c:pt>
                <c:pt idx="17">
                  <c:v>16.090391554365201</c:v>
                </c:pt>
                <c:pt idx="18">
                  <c:v>16.47107583436317</c:v>
                </c:pt>
                <c:pt idx="19">
                  <c:v>16.81882472191776</c:v>
                </c:pt>
                <c:pt idx="20">
                  <c:v>17.13648766506871</c:v>
                </c:pt>
                <c:pt idx="21">
                  <c:v>17.426667588176251</c:v>
                </c:pt>
                <c:pt idx="22">
                  <c:v>17.691742220235817</c:v>
                </c:pt>
                <c:pt idx="23">
                  <c:v>17.933883577946069</c:v>
                </c:pt>
                <c:pt idx="24">
                  <c:v>18.155075763174064</c:v>
                </c:pt>
                <c:pt idx="25">
                  <c:v>18.357131220649787</c:v>
                </c:pt>
                <c:pt idx="26">
                  <c:v>18.541705589105167</c:v>
                </c:pt>
                <c:pt idx="27">
                  <c:v>18.710311267547656</c:v>
                </c:pt>
                <c:pt idx="28">
                  <c:v>18.864329807830106</c:v>
                </c:pt>
                <c:pt idx="29">
                  <c:v>19.005023235061437</c:v>
                </c:pt>
                <c:pt idx="30">
                  <c:v>19.133544388617331</c:v>
                </c:pt>
                <c:pt idx="31">
                  <c:v>19.250946368485103</c:v>
                </c:pt>
                <c:pt idx="32">
                  <c:v>19.358191164345701</c:v>
                </c:pt>
                <c:pt idx="33">
                  <c:v>19.456157538099678</c:v>
                </c:pt>
                <c:pt idx="34">
                  <c:v>19.545648224426106</c:v>
                </c:pt>
                <c:pt idx="35">
                  <c:v>19.627396508375945</c:v>
                </c:pt>
                <c:pt idx="36">
                  <c:v>19.702072233896327</c:v>
                </c:pt>
                <c:pt idx="37">
                  <c:v>19.770287292519669</c:v>
                </c:pt>
                <c:pt idx="38">
                  <c:v>19.832600637191696</c:v>
                </c:pt>
                <c:pt idx="39">
                  <c:v>19.889522862321716</c:v>
                </c:pt>
                <c:pt idx="40">
                  <c:v>19.941520387583864</c:v>
                </c:pt>
                <c:pt idx="41">
                  <c:v>19.98901927975141</c:v>
                </c:pt>
                <c:pt idx="42">
                  <c:v>20.032408743880133</c:v>
                </c:pt>
                <c:pt idx="43">
                  <c:v>20.072044312447431</c:v>
                </c:pt>
                <c:pt idx="44">
                  <c:v>20.108250758578976</c:v>
                </c:pt>
                <c:pt idx="45">
                  <c:v>20.141324757233757</c:v>
                </c:pt>
                <c:pt idx="46">
                  <c:v>20.171537316153302</c:v>
                </c:pt>
                <c:pt idx="47">
                  <c:v>20.199135996494142</c:v>
                </c:pt>
                <c:pt idx="48">
                  <c:v>20.224346941339448</c:v>
                </c:pt>
                <c:pt idx="49">
                  <c:v>20.247376728711288</c:v>
                </c:pt>
                <c:pt idx="50">
                  <c:v>20.268414064267198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21157376"/>
        <c:axId val="521156984"/>
      </c:scatterChart>
      <c:scatterChart>
        <c:scatterStyle val="smoothMarker"/>
        <c:varyColors val="0"/>
        <c:ser>
          <c:idx val="0"/>
          <c:order val="0"/>
          <c:tx>
            <c:strRef>
              <c:f>'Ecología en islas'!$B$27</c:f>
              <c:strCache>
                <c:ptCount val="1"/>
                <c:pt idx="0">
                  <c:v>Riqueza de especies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'Ecología en islas'!$A$28:$A$78</c:f>
              <c:numCache>
                <c:formatCode>General</c:formatCode>
                <c:ptCount val="51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  <c:pt idx="22">
                  <c:v>22</c:v>
                </c:pt>
                <c:pt idx="23">
                  <c:v>23</c:v>
                </c:pt>
                <c:pt idx="24">
                  <c:v>24</c:v>
                </c:pt>
                <c:pt idx="25">
                  <c:v>25</c:v>
                </c:pt>
                <c:pt idx="26">
                  <c:v>26</c:v>
                </c:pt>
                <c:pt idx="27">
                  <c:v>27</c:v>
                </c:pt>
                <c:pt idx="28">
                  <c:v>28</c:v>
                </c:pt>
                <c:pt idx="29">
                  <c:v>29</c:v>
                </c:pt>
                <c:pt idx="30">
                  <c:v>30</c:v>
                </c:pt>
                <c:pt idx="31">
                  <c:v>31</c:v>
                </c:pt>
                <c:pt idx="32">
                  <c:v>32</c:v>
                </c:pt>
                <c:pt idx="33">
                  <c:v>33</c:v>
                </c:pt>
                <c:pt idx="34">
                  <c:v>34</c:v>
                </c:pt>
                <c:pt idx="35">
                  <c:v>35</c:v>
                </c:pt>
                <c:pt idx="36">
                  <c:v>36</c:v>
                </c:pt>
                <c:pt idx="37">
                  <c:v>37</c:v>
                </c:pt>
                <c:pt idx="38">
                  <c:v>38</c:v>
                </c:pt>
                <c:pt idx="39">
                  <c:v>39</c:v>
                </c:pt>
                <c:pt idx="40">
                  <c:v>40</c:v>
                </c:pt>
                <c:pt idx="41">
                  <c:v>41</c:v>
                </c:pt>
                <c:pt idx="42">
                  <c:v>42</c:v>
                </c:pt>
                <c:pt idx="43">
                  <c:v>43</c:v>
                </c:pt>
                <c:pt idx="44">
                  <c:v>44</c:v>
                </c:pt>
                <c:pt idx="45">
                  <c:v>45</c:v>
                </c:pt>
                <c:pt idx="46">
                  <c:v>46</c:v>
                </c:pt>
                <c:pt idx="47">
                  <c:v>47</c:v>
                </c:pt>
                <c:pt idx="48">
                  <c:v>48</c:v>
                </c:pt>
                <c:pt idx="49">
                  <c:v>49</c:v>
                </c:pt>
                <c:pt idx="50">
                  <c:v>50</c:v>
                </c:pt>
              </c:numCache>
            </c:numRef>
          </c:xVal>
          <c:yVal>
            <c:numRef>
              <c:f>'Ecología en islas'!$B$28:$B$78</c:f>
              <c:numCache>
                <c:formatCode>General</c:formatCode>
                <c:ptCount val="51"/>
                <c:pt idx="0">
                  <c:v>0</c:v>
                </c:pt>
                <c:pt idx="1">
                  <c:v>33.333333333333336</c:v>
                </c:pt>
                <c:pt idx="2">
                  <c:v>63.782790256573897</c:v>
                </c:pt>
                <c:pt idx="3">
                  <c:v>91.59787306418238</c:v>
                </c:pt>
                <c:pt idx="4">
                  <c:v>117.00649803718167</c:v>
                </c:pt>
                <c:pt idx="5">
                  <c:v>140.21686298500515</c:v>
                </c:pt>
                <c:pt idx="6">
                  <c:v>161.41915321454846</c:v>
                </c:pt>
                <c:pt idx="7">
                  <c:v>180.78709990510416</c:v>
                </c:pt>
                <c:pt idx="8">
                  <c:v>198.47940365847504</c:v>
                </c:pt>
                <c:pt idx="9">
                  <c:v>214.64103488880963</c:v>
                </c:pt>
                <c:pt idx="10">
                  <c:v>229.40442170753082</c:v>
                </c:pt>
                <c:pt idx="11">
                  <c:v>242.89053503686446</c:v>
                </c:pt>
                <c:pt idx="12">
                  <c:v>255.20987984336904</c:v>
                </c:pt>
                <c:pt idx="13">
                  <c:v>266.46340061361525</c:v>
                </c:pt>
                <c:pt idx="14">
                  <c:v>276.74330849146742</c:v>
                </c:pt>
                <c:pt idx="15">
                  <c:v>286.13383685451367</c:v>
                </c:pt>
                <c:pt idx="16">
                  <c:v>294.71193152082498</c:v>
                </c:pt>
                <c:pt idx="17">
                  <c:v>302.54788124158478</c:v>
                </c:pt>
                <c:pt idx="18">
                  <c:v>309.70589364583338</c:v>
                </c:pt>
                <c:pt idx="19">
                  <c:v>316.24462135660912</c:v>
                </c:pt>
                <c:pt idx="20">
                  <c:v>322.2176425894711</c:v>
                </c:pt>
                <c:pt idx="21">
                  <c:v>327.67390017142003</c:v>
                </c:pt>
                <c:pt idx="22">
                  <c:v>332.65810257752975</c:v>
                </c:pt>
                <c:pt idx="23">
                  <c:v>337.21109027137629</c:v>
                </c:pt>
                <c:pt idx="24">
                  <c:v>341.370170351051</c:v>
                </c:pt>
                <c:pt idx="25">
                  <c:v>345.1694222428419</c:v>
                </c:pt>
                <c:pt idx="26">
                  <c:v>348.63997694743074</c:v>
                </c:pt>
                <c:pt idx="27">
                  <c:v>351.81027212674456</c:v>
                </c:pt>
                <c:pt idx="28">
                  <c:v>354.70628512163876</c:v>
                </c:pt>
                <c:pt idx="29">
                  <c:v>357.35174580975399</c:v>
                </c:pt>
                <c:pt idx="30">
                  <c:v>359.76833104770071</c:v>
                </c:pt>
                <c:pt idx="31">
                  <c:v>361.97584229082668</c:v>
                </c:pt>
                <c:pt idx="32">
                  <c:v>363.99236784598065</c:v>
                </c:pt>
                <c:pt idx="33">
                  <c:v>365.83443108676892</c:v>
                </c:pt>
                <c:pt idx="34">
                  <c:v>367.51712584577695</c:v>
                </c:pt>
                <c:pt idx="35">
                  <c:v>369.05424009315828</c:v>
                </c:pt>
                <c:pt idx="36">
                  <c:v>370.4583689150104</c:v>
                </c:pt>
                <c:pt idx="37">
                  <c:v>371.74101771728039</c:v>
                </c:pt>
                <c:pt idx="38">
                  <c:v>372.91269650085133</c:v>
                </c:pt>
                <c:pt idx="39">
                  <c:v>373.98300598029789</c:v>
                </c:pt>
                <c:pt idx="40">
                  <c:v>374.96071625196623</c:v>
                </c:pt>
                <c:pt idx="41">
                  <c:v>375.85383865598351</c:v>
                </c:pt>
                <c:pt idx="42">
                  <c:v>376.66969142103267</c:v>
                </c:pt>
                <c:pt idx="43">
                  <c:v>377.41495962978479</c:v>
                </c:pt>
                <c:pt idx="44">
                  <c:v>378.09574999634452</c:v>
                </c:pt>
                <c:pt idx="45">
                  <c:v>378.71764090455406</c:v>
                </c:pt>
                <c:pt idx="46">
                  <c:v>379.2857281171685</c:v>
                </c:pt>
                <c:pt idx="47">
                  <c:v>379.80466653044289</c:v>
                </c:pt>
                <c:pt idx="48">
                  <c:v>380.27870831626734</c:v>
                </c:pt>
                <c:pt idx="49">
                  <c:v>380.71173776438565</c:v>
                </c:pt>
                <c:pt idx="50">
                  <c:v>381.10730311019483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21156592"/>
        <c:axId val="521155416"/>
      </c:scatterChart>
      <c:valAx>
        <c:axId val="521157376"/>
        <c:scaling>
          <c:orientation val="minMax"/>
          <c:max val="5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Tiempo (t)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21156984"/>
        <c:crosses val="autoZero"/>
        <c:crossBetween val="midCat"/>
      </c:valAx>
      <c:valAx>
        <c:axId val="5211569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Tasa de inmigración y extinción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21157376"/>
        <c:crosses val="autoZero"/>
        <c:crossBetween val="midCat"/>
      </c:valAx>
      <c:valAx>
        <c:axId val="521155416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ES"/>
                  <a:t>Riqueza de especies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21156592"/>
        <c:crosses val="max"/>
        <c:crossBetween val="midCat"/>
      </c:valAx>
      <c:valAx>
        <c:axId val="5211565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521155416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138793</xdr:colOff>
      <xdr:row>20</xdr:row>
      <xdr:rowOff>15646</xdr:rowOff>
    </xdr:from>
    <xdr:to>
      <xdr:col>13</xdr:col>
      <xdr:colOff>138793</xdr:colOff>
      <xdr:row>36</xdr:row>
      <xdr:rowOff>185056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108857</xdr:colOff>
      <xdr:row>0</xdr:row>
      <xdr:rowOff>176211</xdr:rowOff>
    </xdr:from>
    <xdr:to>
      <xdr:col>13</xdr:col>
      <xdr:colOff>108857</xdr:colOff>
      <xdr:row>18</xdr:row>
      <xdr:rowOff>112938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Modelos%20ecologic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ecimiento geométrico"/>
      <sheetName val="Modelo exponencial"/>
      <sheetName val="Comparación de modelos"/>
      <sheetName val="Modelo logístico"/>
      <sheetName val="Modelo logístico 2"/>
      <sheetName val="Modelo logístico 3"/>
      <sheetName val="Competencia interespecífica"/>
      <sheetName val="Ecología en islas"/>
      <sheetName val="Curvas de supervivenci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3">
          <cell r="C13" t="str">
            <v>Inmigración</v>
          </cell>
          <cell r="D13" t="str">
            <v>Extinción</v>
          </cell>
        </row>
        <row r="14">
          <cell r="B14">
            <v>0</v>
          </cell>
          <cell r="C14">
            <v>33.333333333333336</v>
          </cell>
          <cell r="D14">
            <v>0</v>
          </cell>
        </row>
        <row r="15">
          <cell r="B15">
            <v>100</v>
          </cell>
          <cell r="C15">
            <v>30</v>
          </cell>
          <cell r="D15">
            <v>5.3182958969449885</v>
          </cell>
        </row>
        <row r="16">
          <cell r="B16">
            <v>200</v>
          </cell>
          <cell r="C16">
            <v>26.666666666666668</v>
          </cell>
          <cell r="D16">
            <v>10.636591793889977</v>
          </cell>
        </row>
        <row r="17">
          <cell r="B17">
            <v>300.00000000000006</v>
          </cell>
          <cell r="C17">
            <v>23.333333333333332</v>
          </cell>
          <cell r="D17">
            <v>15.954887690834971</v>
          </cell>
        </row>
        <row r="18">
          <cell r="B18">
            <v>400</v>
          </cell>
          <cell r="C18">
            <v>20</v>
          </cell>
          <cell r="D18">
            <v>21.273183587779954</v>
          </cell>
        </row>
        <row r="19">
          <cell r="B19">
            <v>500</v>
          </cell>
          <cell r="C19">
            <v>16.666666666666668</v>
          </cell>
          <cell r="D19">
            <v>26.591479484724942</v>
          </cell>
        </row>
        <row r="20">
          <cell r="B20">
            <v>600</v>
          </cell>
          <cell r="C20">
            <v>13.333333333333334</v>
          </cell>
          <cell r="D20">
            <v>31.909775381669935</v>
          </cell>
        </row>
        <row r="21">
          <cell r="B21">
            <v>700</v>
          </cell>
          <cell r="C21">
            <v>10</v>
          </cell>
          <cell r="D21">
            <v>37.228071278614919</v>
          </cell>
        </row>
        <row r="22">
          <cell r="B22">
            <v>799.99999999999989</v>
          </cell>
          <cell r="C22">
            <v>6.6666666666666714</v>
          </cell>
          <cell r="D22">
            <v>42.546367175559908</v>
          </cell>
        </row>
        <row r="23">
          <cell r="B23">
            <v>899.99999999999989</v>
          </cell>
          <cell r="C23">
            <v>3.3333333333333375</v>
          </cell>
          <cell r="D23">
            <v>47.864663072504896</v>
          </cell>
        </row>
        <row r="24">
          <cell r="B24">
            <v>999.99999999999989</v>
          </cell>
          <cell r="C24">
            <v>3.7895612573872009E-15</v>
          </cell>
          <cell r="D24">
            <v>53.182958969449885</v>
          </cell>
        </row>
        <row r="27">
          <cell r="B27" t="str">
            <v>Riqueza de especies</v>
          </cell>
          <cell r="C27" t="str">
            <v>Inmigración</v>
          </cell>
          <cell r="D27" t="str">
            <v>Extinción</v>
          </cell>
        </row>
        <row r="28">
          <cell r="A28">
            <v>0</v>
          </cell>
          <cell r="B28">
            <v>0</v>
          </cell>
          <cell r="C28">
            <v>33.333333333333336</v>
          </cell>
          <cell r="D28">
            <v>0</v>
          </cell>
        </row>
        <row r="29">
          <cell r="A29">
            <v>1</v>
          </cell>
          <cell r="B29">
            <v>33.333333333333336</v>
          </cell>
          <cell r="C29">
            <v>32.222222222222221</v>
          </cell>
          <cell r="D29">
            <v>1.7727652989816634</v>
          </cell>
        </row>
        <row r="30">
          <cell r="A30">
            <v>2</v>
          </cell>
          <cell r="B30">
            <v>63.782790256573897</v>
          </cell>
          <cell r="C30">
            <v>31.207240324780873</v>
          </cell>
          <cell r="D30">
            <v>3.3921575171723979</v>
          </cell>
        </row>
        <row r="31">
          <cell r="A31">
            <v>3</v>
          </cell>
          <cell r="B31">
            <v>91.59787306418238</v>
          </cell>
          <cell r="C31">
            <v>30.280070897860586</v>
          </cell>
          <cell r="D31">
            <v>4.8714459248612902</v>
          </cell>
        </row>
        <row r="32">
          <cell r="A32">
            <v>4</v>
          </cell>
          <cell r="B32">
            <v>117.00649803718167</v>
          </cell>
          <cell r="C32">
            <v>29.433116732093946</v>
          </cell>
          <cell r="D32">
            <v>6.2227517842704518</v>
          </cell>
        </row>
        <row r="33">
          <cell r="A33">
            <v>5</v>
          </cell>
          <cell r="B33">
            <v>140.21686298500515</v>
          </cell>
          <cell r="C33">
            <v>28.659437900499828</v>
          </cell>
          <cell r="D33">
            <v>7.4571476709565063</v>
          </cell>
        </row>
        <row r="34">
          <cell r="A34">
            <v>6</v>
          </cell>
          <cell r="B34">
            <v>161.41915321454846</v>
          </cell>
          <cell r="C34">
            <v>27.952694892848385</v>
          </cell>
          <cell r="D34">
            <v>8.5847482022926762</v>
          </cell>
        </row>
        <row r="35">
          <cell r="A35">
            <v>7</v>
          </cell>
          <cell r="B35">
            <v>180.78709990510416</v>
          </cell>
          <cell r="C35">
            <v>27.307096669829864</v>
          </cell>
          <cell r="D35">
            <v>9.6147929164589918</v>
          </cell>
        </row>
        <row r="36">
          <cell r="A36">
            <v>8</v>
          </cell>
          <cell r="B36">
            <v>198.47940365847504</v>
          </cell>
          <cell r="C36">
            <v>26.717353211384168</v>
          </cell>
          <cell r="D36">
            <v>10.555721981049562</v>
          </cell>
        </row>
        <row r="37">
          <cell r="A37">
            <v>9</v>
          </cell>
          <cell r="B37">
            <v>214.64103488880963</v>
          </cell>
          <cell r="C37">
            <v>26.178632170373017</v>
          </cell>
          <cell r="D37">
            <v>11.415245351651826</v>
          </cell>
        </row>
        <row r="38">
          <cell r="A38">
            <v>10</v>
          </cell>
          <cell r="B38">
            <v>229.40442170753082</v>
          </cell>
          <cell r="C38">
            <v>25.686519276415641</v>
          </cell>
          <cell r="D38">
            <v>12.200405947081991</v>
          </cell>
        </row>
        <row r="39">
          <cell r="A39">
            <v>11</v>
          </cell>
          <cell r="B39">
            <v>242.89053503686446</v>
          </cell>
          <cell r="C39">
            <v>25.236982165437851</v>
          </cell>
          <cell r="D39">
            <v>12.917637358933293</v>
          </cell>
        </row>
        <row r="40">
          <cell r="A40">
            <v>12</v>
          </cell>
          <cell r="B40">
            <v>255.20987984336904</v>
          </cell>
          <cell r="C40">
            <v>24.826337338554367</v>
          </cell>
          <cell r="D40">
            <v>13.572816568308133</v>
          </cell>
        </row>
        <row r="41">
          <cell r="A41">
            <v>13</v>
          </cell>
          <cell r="B41">
            <v>266.46340061361525</v>
          </cell>
          <cell r="C41">
            <v>24.451219979546156</v>
          </cell>
          <cell r="D41">
            <v>14.171312101693989</v>
          </cell>
        </row>
        <row r="42">
          <cell r="A42">
            <v>14</v>
          </cell>
          <cell r="B42">
            <v>276.74330849146742</v>
          </cell>
          <cell r="C42">
            <v>24.108556383617756</v>
          </cell>
          <cell r="D42">
            <v>14.718028020571525</v>
          </cell>
        </row>
        <row r="43">
          <cell r="A43">
            <v>15</v>
          </cell>
          <cell r="B43">
            <v>286.13383685451367</v>
          </cell>
          <cell r="C43">
            <v>23.79553877151621</v>
          </cell>
          <cell r="D43">
            <v>15.217444105204869</v>
          </cell>
        </row>
        <row r="44">
          <cell r="A44">
            <v>16</v>
          </cell>
          <cell r="B44">
            <v>294.71193152082498</v>
          </cell>
          <cell r="C44">
            <v>23.509602282639168</v>
          </cell>
          <cell r="D44">
            <v>15.673652561879361</v>
          </cell>
        </row>
        <row r="45">
          <cell r="A45">
            <v>17</v>
          </cell>
          <cell r="B45">
            <v>302.54788124158478</v>
          </cell>
          <cell r="C45">
            <v>23.248403958613846</v>
          </cell>
          <cell r="D45">
            <v>16.090391554365201</v>
          </cell>
        </row>
        <row r="46">
          <cell r="A46">
            <v>18</v>
          </cell>
          <cell r="B46">
            <v>309.70589364583338</v>
          </cell>
          <cell r="C46">
            <v>23.00980354513889</v>
          </cell>
          <cell r="D46">
            <v>16.47107583436317</v>
          </cell>
        </row>
        <row r="47">
          <cell r="A47">
            <v>19</v>
          </cell>
          <cell r="B47">
            <v>316.24462135660912</v>
          </cell>
          <cell r="C47">
            <v>22.791845954779699</v>
          </cell>
          <cell r="D47">
            <v>16.81882472191776</v>
          </cell>
        </row>
        <row r="48">
          <cell r="A48">
            <v>20</v>
          </cell>
          <cell r="B48">
            <v>322.2176425894711</v>
          </cell>
          <cell r="C48">
            <v>22.592745247017632</v>
          </cell>
          <cell r="D48">
            <v>17.13648766506871</v>
          </cell>
        </row>
        <row r="49">
          <cell r="A49">
            <v>21</v>
          </cell>
          <cell r="B49">
            <v>327.67390017142003</v>
          </cell>
          <cell r="C49">
            <v>22.410869994286003</v>
          </cell>
          <cell r="D49">
            <v>17.426667588176251</v>
          </cell>
        </row>
        <row r="50">
          <cell r="A50">
            <v>22</v>
          </cell>
          <cell r="B50">
            <v>332.65810257752975</v>
          </cell>
          <cell r="C50">
            <v>22.244729914082345</v>
          </cell>
          <cell r="D50">
            <v>17.691742220235817</v>
          </cell>
        </row>
        <row r="51">
          <cell r="A51">
            <v>23</v>
          </cell>
          <cell r="B51">
            <v>337.21109027137629</v>
          </cell>
          <cell r="C51">
            <v>22.092963657620789</v>
          </cell>
          <cell r="D51">
            <v>17.933883577946069</v>
          </cell>
        </row>
        <row r="52">
          <cell r="A52">
            <v>24</v>
          </cell>
          <cell r="B52">
            <v>341.370170351051</v>
          </cell>
          <cell r="C52">
            <v>21.954327654964967</v>
          </cell>
          <cell r="D52">
            <v>18.155075763174064</v>
          </cell>
        </row>
        <row r="53">
          <cell r="A53">
            <v>25</v>
          </cell>
          <cell r="B53">
            <v>345.1694222428419</v>
          </cell>
          <cell r="C53">
            <v>21.827685925238608</v>
          </cell>
          <cell r="D53">
            <v>18.357131220649787</v>
          </cell>
        </row>
        <row r="54">
          <cell r="A54">
            <v>26</v>
          </cell>
          <cell r="B54">
            <v>348.63997694743074</v>
          </cell>
          <cell r="C54">
            <v>21.712000768418974</v>
          </cell>
          <cell r="D54">
            <v>18.541705589105167</v>
          </cell>
        </row>
        <row r="55">
          <cell r="A55">
            <v>27</v>
          </cell>
          <cell r="B55">
            <v>351.81027212674456</v>
          </cell>
          <cell r="C55">
            <v>21.606324262441845</v>
          </cell>
          <cell r="D55">
            <v>18.710311267547656</v>
          </cell>
        </row>
        <row r="56">
          <cell r="A56">
            <v>28</v>
          </cell>
          <cell r="B56">
            <v>354.70628512163876</v>
          </cell>
          <cell r="C56">
            <v>21.509790495945378</v>
          </cell>
          <cell r="D56">
            <v>18.864329807830106</v>
          </cell>
        </row>
        <row r="57">
          <cell r="A57">
            <v>29</v>
          </cell>
          <cell r="B57">
            <v>357.35174580975399</v>
          </cell>
          <cell r="C57">
            <v>21.421608473008202</v>
          </cell>
          <cell r="D57">
            <v>19.005023235061437</v>
          </cell>
        </row>
        <row r="58">
          <cell r="A58">
            <v>30</v>
          </cell>
          <cell r="B58">
            <v>359.76833104770071</v>
          </cell>
          <cell r="C58">
            <v>21.341055631743313</v>
          </cell>
          <cell r="D58">
            <v>19.133544388617331</v>
          </cell>
        </row>
        <row r="59">
          <cell r="A59">
            <v>31</v>
          </cell>
          <cell r="B59">
            <v>361.97584229082668</v>
          </cell>
          <cell r="C59">
            <v>21.267471923639111</v>
          </cell>
          <cell r="D59">
            <v>19.250946368485103</v>
          </cell>
        </row>
        <row r="60">
          <cell r="A60">
            <v>32</v>
          </cell>
          <cell r="B60">
            <v>363.99236784598065</v>
          </cell>
          <cell r="C60">
            <v>21.200254405133979</v>
          </cell>
          <cell r="D60">
            <v>19.358191164345701</v>
          </cell>
        </row>
        <row r="61">
          <cell r="A61">
            <v>33</v>
          </cell>
          <cell r="B61">
            <v>365.83443108676892</v>
          </cell>
          <cell r="C61">
            <v>21.1388522971077</v>
          </cell>
          <cell r="D61">
            <v>19.456157538099678</v>
          </cell>
        </row>
        <row r="62">
          <cell r="A62">
            <v>34</v>
          </cell>
          <cell r="B62">
            <v>367.51712584577695</v>
          </cell>
          <cell r="C62">
            <v>21.082762471807438</v>
          </cell>
          <cell r="D62">
            <v>19.545648224426106</v>
          </cell>
        </row>
        <row r="63">
          <cell r="A63">
            <v>35</v>
          </cell>
          <cell r="B63">
            <v>369.05424009315828</v>
          </cell>
          <cell r="C63">
            <v>21.031525330228057</v>
          </cell>
          <cell r="D63">
            <v>19.627396508375945</v>
          </cell>
        </row>
        <row r="64">
          <cell r="A64">
            <v>36</v>
          </cell>
          <cell r="B64">
            <v>370.4583689150104</v>
          </cell>
          <cell r="C64">
            <v>20.98472103616632</v>
          </cell>
          <cell r="D64">
            <v>19.702072233896327</v>
          </cell>
        </row>
        <row r="65">
          <cell r="A65">
            <v>37</v>
          </cell>
          <cell r="B65">
            <v>371.74101771728039</v>
          </cell>
          <cell r="C65">
            <v>20.941966076090655</v>
          </cell>
          <cell r="D65">
            <v>19.770287292519669</v>
          </cell>
        </row>
        <row r="66">
          <cell r="A66">
            <v>38</v>
          </cell>
          <cell r="B66">
            <v>372.91269650085133</v>
          </cell>
          <cell r="C66">
            <v>20.902910116638292</v>
          </cell>
          <cell r="D66">
            <v>19.832600637191696</v>
          </cell>
        </row>
        <row r="67">
          <cell r="A67">
            <v>39</v>
          </cell>
          <cell r="B67">
            <v>373.98300598029789</v>
          </cell>
          <cell r="C67">
            <v>20.867233133990073</v>
          </cell>
          <cell r="D67">
            <v>19.889522862321716</v>
          </cell>
        </row>
        <row r="68">
          <cell r="A68">
            <v>40</v>
          </cell>
          <cell r="B68">
            <v>374.96071625196623</v>
          </cell>
          <cell r="C68">
            <v>20.834642791601127</v>
          </cell>
          <cell r="D68">
            <v>19.941520387583864</v>
          </cell>
        </row>
        <row r="69">
          <cell r="A69">
            <v>41</v>
          </cell>
          <cell r="B69">
            <v>375.85383865598351</v>
          </cell>
          <cell r="C69">
            <v>20.80487204480055</v>
          </cell>
          <cell r="D69">
            <v>19.98901927975141</v>
          </cell>
        </row>
        <row r="70">
          <cell r="A70">
            <v>42</v>
          </cell>
          <cell r="B70">
            <v>376.66969142103267</v>
          </cell>
          <cell r="C70">
            <v>20.777676952632245</v>
          </cell>
          <cell r="D70">
            <v>20.032408743880133</v>
          </cell>
        </row>
        <row r="71">
          <cell r="A71">
            <v>43</v>
          </cell>
          <cell r="B71">
            <v>377.41495962978479</v>
          </cell>
          <cell r="C71">
            <v>20.752834679007176</v>
          </cell>
          <cell r="D71">
            <v>20.072044312447431</v>
          </cell>
        </row>
        <row r="72">
          <cell r="A72">
            <v>44</v>
          </cell>
          <cell r="B72">
            <v>378.09574999634452</v>
          </cell>
          <cell r="C72">
            <v>20.730141666788519</v>
          </cell>
          <cell r="D72">
            <v>20.108250758578976</v>
          </cell>
        </row>
        <row r="73">
          <cell r="A73">
            <v>45</v>
          </cell>
          <cell r="B73">
            <v>378.71764090455406</v>
          </cell>
          <cell r="C73">
            <v>20.709411969848201</v>
          </cell>
          <cell r="D73">
            <v>20.141324757233757</v>
          </cell>
        </row>
        <row r="74">
          <cell r="A74">
            <v>46</v>
          </cell>
          <cell r="B74">
            <v>379.2857281171685</v>
          </cell>
          <cell r="C74">
            <v>20.690475729427721</v>
          </cell>
          <cell r="D74">
            <v>20.171537316153302</v>
          </cell>
        </row>
        <row r="75">
          <cell r="A75">
            <v>47</v>
          </cell>
          <cell r="B75">
            <v>379.80466653044289</v>
          </cell>
          <cell r="C75">
            <v>20.673177782318572</v>
          </cell>
          <cell r="D75">
            <v>20.199135996494142</v>
          </cell>
        </row>
        <row r="76">
          <cell r="A76">
            <v>48</v>
          </cell>
          <cell r="B76">
            <v>380.27870831626734</v>
          </cell>
          <cell r="C76">
            <v>20.657376389457756</v>
          </cell>
          <cell r="D76">
            <v>20.224346941339448</v>
          </cell>
        </row>
        <row r="77">
          <cell r="A77">
            <v>49</v>
          </cell>
          <cell r="B77">
            <v>380.71173776438565</v>
          </cell>
          <cell r="C77">
            <v>20.64294207452048</v>
          </cell>
          <cell r="D77">
            <v>20.247376728711288</v>
          </cell>
        </row>
        <row r="78">
          <cell r="A78">
            <v>50</v>
          </cell>
          <cell r="B78">
            <v>381.10730311019483</v>
          </cell>
          <cell r="C78">
            <v>20.629756562993506</v>
          </cell>
          <cell r="D78">
            <v>20.268414064267198</v>
          </cell>
        </row>
      </sheetData>
      <sheetData sheetId="8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G78"/>
  <sheetViews>
    <sheetView tabSelected="1" zoomScale="118" zoomScaleNormal="118" workbookViewId="0">
      <selection activeCell="Q17" sqref="Q17"/>
    </sheetView>
  </sheetViews>
  <sheetFormatPr baseColWidth="10" defaultRowHeight="15" x14ac:dyDescent="0.25"/>
  <cols>
    <col min="1" max="1" width="19.42578125" customWidth="1"/>
    <col min="2" max="2" width="19.85546875" customWidth="1"/>
    <col min="5" max="5" width="5" customWidth="1"/>
    <col min="6" max="6" width="18.28515625" customWidth="1"/>
  </cols>
  <sheetData>
    <row r="1" spans="1:7" x14ac:dyDescent="0.25">
      <c r="A1" t="s">
        <v>0</v>
      </c>
    </row>
    <row r="2" spans="1:7" x14ac:dyDescent="0.25">
      <c r="A2" t="s">
        <v>1</v>
      </c>
    </row>
    <row r="3" spans="1:7" x14ac:dyDescent="0.25">
      <c r="A3" t="s">
        <v>2</v>
      </c>
    </row>
    <row r="4" spans="1:7" ht="15.75" thickBot="1" x14ac:dyDescent="0.3"/>
    <row r="5" spans="1:7" x14ac:dyDescent="0.25">
      <c r="A5" s="1" t="s">
        <v>3</v>
      </c>
      <c r="B5" s="2"/>
      <c r="C5" s="3"/>
      <c r="F5" s="1" t="s">
        <v>4</v>
      </c>
      <c r="G5" s="3"/>
    </row>
    <row r="6" spans="1:7" x14ac:dyDescent="0.25">
      <c r="A6" s="4" t="s">
        <v>5</v>
      </c>
      <c r="B6" s="5"/>
      <c r="C6" s="6">
        <v>1000</v>
      </c>
      <c r="F6" s="7" t="s">
        <v>6</v>
      </c>
      <c r="G6" s="6">
        <v>0.01</v>
      </c>
    </row>
    <row r="7" spans="1:7" ht="15.75" thickBot="1" x14ac:dyDescent="0.3">
      <c r="A7" s="4" t="s">
        <v>7</v>
      </c>
      <c r="B7" s="5"/>
      <c r="C7" s="6">
        <v>200</v>
      </c>
      <c r="F7" s="8" t="s">
        <v>8</v>
      </c>
      <c r="G7" s="9">
        <v>0.25</v>
      </c>
    </row>
    <row r="8" spans="1:7" x14ac:dyDescent="0.25">
      <c r="A8" s="4" t="s">
        <v>9</v>
      </c>
      <c r="B8" s="5"/>
      <c r="C8" s="6">
        <v>300</v>
      </c>
    </row>
    <row r="9" spans="1:7" ht="15.75" thickBot="1" x14ac:dyDescent="0.3">
      <c r="A9" s="4" t="s">
        <v>10</v>
      </c>
      <c r="B9" s="5"/>
      <c r="C9" s="6">
        <v>0.1</v>
      </c>
    </row>
    <row r="10" spans="1:7" ht="15.75" thickBot="1" x14ac:dyDescent="0.3">
      <c r="A10" s="10" t="s">
        <v>11</v>
      </c>
      <c r="B10" s="11"/>
      <c r="C10" s="9">
        <v>0.2</v>
      </c>
      <c r="F10" s="1" t="s">
        <v>12</v>
      </c>
      <c r="G10" s="3"/>
    </row>
    <row r="11" spans="1:7" x14ac:dyDescent="0.25">
      <c r="F11" s="7" t="s">
        <v>13</v>
      </c>
      <c r="G11" s="12">
        <f>C7^G7*C9*C6/(G6*C8*C10+C7^G7*C9)</f>
        <v>385.28388637686686</v>
      </c>
    </row>
    <row r="12" spans="1:7" x14ac:dyDescent="0.25">
      <c r="F12" s="7" t="s">
        <v>14</v>
      </c>
      <c r="G12" s="13">
        <f>C9*(C6-G11)/(G6*C8)</f>
        <v>20.490537120771108</v>
      </c>
    </row>
    <row r="13" spans="1:7" ht="15.75" thickBot="1" x14ac:dyDescent="0.3">
      <c r="A13" t="s">
        <v>15</v>
      </c>
      <c r="B13" t="s">
        <v>13</v>
      </c>
      <c r="C13" t="s">
        <v>16</v>
      </c>
      <c r="D13" t="s">
        <v>17</v>
      </c>
      <c r="F13" s="8" t="s">
        <v>18</v>
      </c>
      <c r="G13" s="14">
        <f>C10*G11/C7^G7</f>
        <v>20.490537120771105</v>
      </c>
    </row>
    <row r="14" spans="1:7" x14ac:dyDescent="0.25">
      <c r="A14" s="15">
        <v>0</v>
      </c>
      <c r="B14" s="15">
        <f>A14*$C$6</f>
        <v>0</v>
      </c>
      <c r="C14" s="15">
        <f>$C$9*($C$6-B14)/($G$6*$C$8)</f>
        <v>33.333333333333336</v>
      </c>
      <c r="D14" s="15">
        <f>$C$10*B14/$C$7^$G$7</f>
        <v>0</v>
      </c>
    </row>
    <row r="15" spans="1:7" x14ac:dyDescent="0.25">
      <c r="A15" s="15">
        <f>A14+0.1</f>
        <v>0.1</v>
      </c>
      <c r="B15" s="15">
        <f t="shared" ref="B15:B24" si="0">A15*$C$6</f>
        <v>100</v>
      </c>
      <c r="C15" s="15">
        <f t="shared" ref="C15:C24" si="1">$C$9*($C$6-B15)/($G$6*$C$8)</f>
        <v>30</v>
      </c>
      <c r="D15" s="15">
        <f t="shared" ref="D15:D24" si="2">$C$10*B15/$C$7^$G$7</f>
        <v>5.3182958969449885</v>
      </c>
    </row>
    <row r="16" spans="1:7" x14ac:dyDescent="0.25">
      <c r="A16" s="15">
        <f t="shared" ref="A16:A24" si="3">A15+0.1</f>
        <v>0.2</v>
      </c>
      <c r="B16" s="15">
        <f t="shared" si="0"/>
        <v>200</v>
      </c>
      <c r="C16" s="15">
        <f t="shared" si="1"/>
        <v>26.666666666666668</v>
      </c>
      <c r="D16" s="15">
        <f t="shared" si="2"/>
        <v>10.636591793889977</v>
      </c>
    </row>
    <row r="17" spans="1:4" x14ac:dyDescent="0.25">
      <c r="A17" s="15">
        <f t="shared" si="3"/>
        <v>0.30000000000000004</v>
      </c>
      <c r="B17" s="15">
        <f t="shared" si="0"/>
        <v>300.00000000000006</v>
      </c>
      <c r="C17" s="15">
        <f t="shared" si="1"/>
        <v>23.333333333333332</v>
      </c>
      <c r="D17" s="15">
        <f t="shared" si="2"/>
        <v>15.954887690834971</v>
      </c>
    </row>
    <row r="18" spans="1:4" x14ac:dyDescent="0.25">
      <c r="A18" s="15">
        <f t="shared" si="3"/>
        <v>0.4</v>
      </c>
      <c r="B18" s="15">
        <f t="shared" si="0"/>
        <v>400</v>
      </c>
      <c r="C18" s="15">
        <f t="shared" si="1"/>
        <v>20</v>
      </c>
      <c r="D18" s="15">
        <f t="shared" si="2"/>
        <v>21.273183587779954</v>
      </c>
    </row>
    <row r="19" spans="1:4" x14ac:dyDescent="0.25">
      <c r="A19" s="15">
        <f t="shared" si="3"/>
        <v>0.5</v>
      </c>
      <c r="B19" s="15">
        <f t="shared" si="0"/>
        <v>500</v>
      </c>
      <c r="C19" s="15">
        <f t="shared" si="1"/>
        <v>16.666666666666668</v>
      </c>
      <c r="D19" s="15">
        <f t="shared" si="2"/>
        <v>26.591479484724942</v>
      </c>
    </row>
    <row r="20" spans="1:4" x14ac:dyDescent="0.25">
      <c r="A20" s="15">
        <f t="shared" si="3"/>
        <v>0.6</v>
      </c>
      <c r="B20" s="15">
        <f t="shared" si="0"/>
        <v>600</v>
      </c>
      <c r="C20" s="15">
        <f t="shared" si="1"/>
        <v>13.333333333333334</v>
      </c>
      <c r="D20" s="15">
        <f t="shared" si="2"/>
        <v>31.909775381669935</v>
      </c>
    </row>
    <row r="21" spans="1:4" x14ac:dyDescent="0.25">
      <c r="A21" s="15">
        <f t="shared" si="3"/>
        <v>0.7</v>
      </c>
      <c r="B21" s="15">
        <f t="shared" si="0"/>
        <v>700</v>
      </c>
      <c r="C21" s="15">
        <f t="shared" si="1"/>
        <v>10</v>
      </c>
      <c r="D21" s="15">
        <f t="shared" si="2"/>
        <v>37.228071278614919</v>
      </c>
    </row>
    <row r="22" spans="1:4" x14ac:dyDescent="0.25">
      <c r="A22" s="15">
        <f t="shared" si="3"/>
        <v>0.79999999999999993</v>
      </c>
      <c r="B22" s="15">
        <f t="shared" si="0"/>
        <v>799.99999999999989</v>
      </c>
      <c r="C22" s="15">
        <f t="shared" si="1"/>
        <v>6.6666666666666714</v>
      </c>
      <c r="D22" s="15">
        <f t="shared" si="2"/>
        <v>42.546367175559908</v>
      </c>
    </row>
    <row r="23" spans="1:4" x14ac:dyDescent="0.25">
      <c r="A23" s="15">
        <f t="shared" si="3"/>
        <v>0.89999999999999991</v>
      </c>
      <c r="B23" s="15">
        <f t="shared" si="0"/>
        <v>899.99999999999989</v>
      </c>
      <c r="C23" s="15">
        <f t="shared" si="1"/>
        <v>3.3333333333333375</v>
      </c>
      <c r="D23" s="15">
        <f t="shared" si="2"/>
        <v>47.864663072504896</v>
      </c>
    </row>
    <row r="24" spans="1:4" x14ac:dyDescent="0.25">
      <c r="A24" s="15">
        <f t="shared" si="3"/>
        <v>0.99999999999999989</v>
      </c>
      <c r="B24" s="15">
        <f t="shared" si="0"/>
        <v>999.99999999999989</v>
      </c>
      <c r="C24" s="15">
        <f t="shared" si="1"/>
        <v>3.7895612573872009E-15</v>
      </c>
      <c r="D24" s="15">
        <f t="shared" si="2"/>
        <v>53.182958969449885</v>
      </c>
    </row>
    <row r="25" spans="1:4" x14ac:dyDescent="0.25">
      <c r="A25" s="15"/>
      <c r="B25" s="15"/>
      <c r="C25" s="15"/>
      <c r="D25" s="15"/>
    </row>
    <row r="26" spans="1:4" x14ac:dyDescent="0.25">
      <c r="A26" s="16" t="s">
        <v>19</v>
      </c>
      <c r="B26" s="16"/>
      <c r="C26" s="16"/>
      <c r="D26" s="16"/>
    </row>
    <row r="27" spans="1:4" x14ac:dyDescent="0.25">
      <c r="A27" s="15" t="s">
        <v>20</v>
      </c>
      <c r="B27" t="s">
        <v>13</v>
      </c>
      <c r="C27" t="s">
        <v>16</v>
      </c>
      <c r="D27" t="s">
        <v>17</v>
      </c>
    </row>
    <row r="28" spans="1:4" x14ac:dyDescent="0.25">
      <c r="A28" s="15">
        <v>0</v>
      </c>
      <c r="B28" s="15">
        <v>0</v>
      </c>
      <c r="C28" s="15">
        <f>$C$9*($C$6-B28)/($G$6*$C$8)</f>
        <v>33.333333333333336</v>
      </c>
      <c r="D28" s="15">
        <f>$C$10*B28/$C$7^$G$7</f>
        <v>0</v>
      </c>
    </row>
    <row r="29" spans="1:4" x14ac:dyDescent="0.25">
      <c r="A29" s="15">
        <f>A28+1</f>
        <v>1</v>
      </c>
      <c r="B29" s="15">
        <f>B28+C28-D28</f>
        <v>33.333333333333336</v>
      </c>
      <c r="C29" s="15">
        <f>$C$9*($C$6-B29)/($G$6*$C$8)</f>
        <v>32.222222222222221</v>
      </c>
      <c r="D29" s="15">
        <f>$C$10*B29/$C$7^$G$7</f>
        <v>1.7727652989816634</v>
      </c>
    </row>
    <row r="30" spans="1:4" x14ac:dyDescent="0.25">
      <c r="A30" s="15">
        <f t="shared" ref="A30:A78" si="4">A29+1</f>
        <v>2</v>
      </c>
      <c r="B30" s="15">
        <f t="shared" ref="B30:B78" si="5">B29+C29-D29</f>
        <v>63.782790256573897</v>
      </c>
      <c r="C30" s="15">
        <f t="shared" ref="C30:C78" si="6">$C$9*($C$6-B30)/($G$6*$C$8)</f>
        <v>31.207240324780873</v>
      </c>
      <c r="D30" s="15">
        <f t="shared" ref="D30:D78" si="7">$C$10*B30/$C$7^$G$7</f>
        <v>3.3921575171723979</v>
      </c>
    </row>
    <row r="31" spans="1:4" x14ac:dyDescent="0.25">
      <c r="A31" s="15">
        <f t="shared" si="4"/>
        <v>3</v>
      </c>
      <c r="B31" s="15">
        <f t="shared" si="5"/>
        <v>91.59787306418238</v>
      </c>
      <c r="C31" s="15">
        <f t="shared" si="6"/>
        <v>30.280070897860586</v>
      </c>
      <c r="D31" s="15">
        <f t="shared" si="7"/>
        <v>4.8714459248612902</v>
      </c>
    </row>
    <row r="32" spans="1:4" x14ac:dyDescent="0.25">
      <c r="A32" s="15">
        <f t="shared" si="4"/>
        <v>4</v>
      </c>
      <c r="B32" s="15">
        <f t="shared" si="5"/>
        <v>117.00649803718167</v>
      </c>
      <c r="C32" s="15">
        <f t="shared" si="6"/>
        <v>29.433116732093946</v>
      </c>
      <c r="D32" s="15">
        <f t="shared" si="7"/>
        <v>6.2227517842704518</v>
      </c>
    </row>
    <row r="33" spans="1:4" x14ac:dyDescent="0.25">
      <c r="A33" s="15">
        <f t="shared" si="4"/>
        <v>5</v>
      </c>
      <c r="B33" s="15">
        <f t="shared" si="5"/>
        <v>140.21686298500515</v>
      </c>
      <c r="C33" s="15">
        <f t="shared" si="6"/>
        <v>28.659437900499828</v>
      </c>
      <c r="D33" s="15">
        <f t="shared" si="7"/>
        <v>7.4571476709565063</v>
      </c>
    </row>
    <row r="34" spans="1:4" x14ac:dyDescent="0.25">
      <c r="A34" s="15">
        <f t="shared" si="4"/>
        <v>6</v>
      </c>
      <c r="B34" s="15">
        <f t="shared" si="5"/>
        <v>161.41915321454846</v>
      </c>
      <c r="C34" s="15">
        <f t="shared" si="6"/>
        <v>27.952694892848385</v>
      </c>
      <c r="D34" s="15">
        <f t="shared" si="7"/>
        <v>8.5847482022926762</v>
      </c>
    </row>
    <row r="35" spans="1:4" x14ac:dyDescent="0.25">
      <c r="A35" s="15">
        <f t="shared" si="4"/>
        <v>7</v>
      </c>
      <c r="B35" s="15">
        <f t="shared" si="5"/>
        <v>180.78709990510416</v>
      </c>
      <c r="C35" s="15">
        <f t="shared" si="6"/>
        <v>27.307096669829864</v>
      </c>
      <c r="D35" s="15">
        <f t="shared" si="7"/>
        <v>9.6147929164589918</v>
      </c>
    </row>
    <row r="36" spans="1:4" x14ac:dyDescent="0.25">
      <c r="A36" s="15">
        <f t="shared" si="4"/>
        <v>8</v>
      </c>
      <c r="B36" s="15">
        <f t="shared" si="5"/>
        <v>198.47940365847504</v>
      </c>
      <c r="C36" s="15">
        <f t="shared" si="6"/>
        <v>26.717353211384168</v>
      </c>
      <c r="D36" s="15">
        <f t="shared" si="7"/>
        <v>10.555721981049562</v>
      </c>
    </row>
    <row r="37" spans="1:4" x14ac:dyDescent="0.25">
      <c r="A37" s="15">
        <f t="shared" si="4"/>
        <v>9</v>
      </c>
      <c r="B37" s="15">
        <f t="shared" si="5"/>
        <v>214.64103488880963</v>
      </c>
      <c r="C37" s="15">
        <f t="shared" si="6"/>
        <v>26.178632170373017</v>
      </c>
      <c r="D37" s="15">
        <f t="shared" si="7"/>
        <v>11.415245351651826</v>
      </c>
    </row>
    <row r="38" spans="1:4" x14ac:dyDescent="0.25">
      <c r="A38" s="15">
        <f t="shared" si="4"/>
        <v>10</v>
      </c>
      <c r="B38" s="15">
        <f t="shared" si="5"/>
        <v>229.40442170753082</v>
      </c>
      <c r="C38" s="15">
        <f t="shared" si="6"/>
        <v>25.686519276415641</v>
      </c>
      <c r="D38" s="15">
        <f t="shared" si="7"/>
        <v>12.200405947081991</v>
      </c>
    </row>
    <row r="39" spans="1:4" x14ac:dyDescent="0.25">
      <c r="A39" s="15">
        <f t="shared" si="4"/>
        <v>11</v>
      </c>
      <c r="B39" s="15">
        <f t="shared" si="5"/>
        <v>242.89053503686446</v>
      </c>
      <c r="C39" s="15">
        <f t="shared" si="6"/>
        <v>25.236982165437851</v>
      </c>
      <c r="D39" s="15">
        <f t="shared" si="7"/>
        <v>12.917637358933293</v>
      </c>
    </row>
    <row r="40" spans="1:4" x14ac:dyDescent="0.25">
      <c r="A40" s="15">
        <f t="shared" si="4"/>
        <v>12</v>
      </c>
      <c r="B40" s="15">
        <f t="shared" si="5"/>
        <v>255.20987984336904</v>
      </c>
      <c r="C40" s="15">
        <f t="shared" si="6"/>
        <v>24.826337338554367</v>
      </c>
      <c r="D40" s="15">
        <f t="shared" si="7"/>
        <v>13.572816568308133</v>
      </c>
    </row>
    <row r="41" spans="1:4" x14ac:dyDescent="0.25">
      <c r="A41" s="15">
        <f t="shared" si="4"/>
        <v>13</v>
      </c>
      <c r="B41" s="15">
        <f t="shared" si="5"/>
        <v>266.46340061361525</v>
      </c>
      <c r="C41" s="15">
        <f t="shared" si="6"/>
        <v>24.451219979546156</v>
      </c>
      <c r="D41" s="15">
        <f t="shared" si="7"/>
        <v>14.171312101693989</v>
      </c>
    </row>
    <row r="42" spans="1:4" x14ac:dyDescent="0.25">
      <c r="A42" s="15">
        <f t="shared" si="4"/>
        <v>14</v>
      </c>
      <c r="B42" s="15">
        <f t="shared" si="5"/>
        <v>276.74330849146742</v>
      </c>
      <c r="C42" s="15">
        <f t="shared" si="6"/>
        <v>24.108556383617756</v>
      </c>
      <c r="D42" s="15">
        <f t="shared" si="7"/>
        <v>14.718028020571525</v>
      </c>
    </row>
    <row r="43" spans="1:4" x14ac:dyDescent="0.25">
      <c r="A43" s="15">
        <f t="shared" si="4"/>
        <v>15</v>
      </c>
      <c r="B43" s="15">
        <f t="shared" si="5"/>
        <v>286.13383685451367</v>
      </c>
      <c r="C43" s="15">
        <f t="shared" si="6"/>
        <v>23.79553877151621</v>
      </c>
      <c r="D43" s="15">
        <f t="shared" si="7"/>
        <v>15.217444105204869</v>
      </c>
    </row>
    <row r="44" spans="1:4" x14ac:dyDescent="0.25">
      <c r="A44" s="15">
        <f t="shared" si="4"/>
        <v>16</v>
      </c>
      <c r="B44" s="15">
        <f t="shared" si="5"/>
        <v>294.71193152082498</v>
      </c>
      <c r="C44" s="15">
        <f t="shared" si="6"/>
        <v>23.509602282639168</v>
      </c>
      <c r="D44" s="15">
        <f t="shared" si="7"/>
        <v>15.673652561879361</v>
      </c>
    </row>
    <row r="45" spans="1:4" x14ac:dyDescent="0.25">
      <c r="A45" s="15">
        <f t="shared" si="4"/>
        <v>17</v>
      </c>
      <c r="B45" s="15">
        <f t="shared" si="5"/>
        <v>302.54788124158478</v>
      </c>
      <c r="C45" s="15">
        <f t="shared" si="6"/>
        <v>23.248403958613846</v>
      </c>
      <c r="D45" s="15">
        <f t="shared" si="7"/>
        <v>16.090391554365201</v>
      </c>
    </row>
    <row r="46" spans="1:4" x14ac:dyDescent="0.25">
      <c r="A46" s="15">
        <f t="shared" si="4"/>
        <v>18</v>
      </c>
      <c r="B46" s="15">
        <f t="shared" si="5"/>
        <v>309.70589364583338</v>
      </c>
      <c r="C46" s="15">
        <f t="shared" si="6"/>
        <v>23.00980354513889</v>
      </c>
      <c r="D46" s="15">
        <f t="shared" si="7"/>
        <v>16.47107583436317</v>
      </c>
    </row>
    <row r="47" spans="1:4" x14ac:dyDescent="0.25">
      <c r="A47" s="15">
        <f t="shared" si="4"/>
        <v>19</v>
      </c>
      <c r="B47" s="15">
        <f t="shared" si="5"/>
        <v>316.24462135660912</v>
      </c>
      <c r="C47" s="15">
        <f t="shared" si="6"/>
        <v>22.791845954779699</v>
      </c>
      <c r="D47" s="15">
        <f t="shared" si="7"/>
        <v>16.81882472191776</v>
      </c>
    </row>
    <row r="48" spans="1:4" x14ac:dyDescent="0.25">
      <c r="A48" s="15">
        <f t="shared" si="4"/>
        <v>20</v>
      </c>
      <c r="B48" s="15">
        <f t="shared" si="5"/>
        <v>322.2176425894711</v>
      </c>
      <c r="C48" s="15">
        <f t="shared" si="6"/>
        <v>22.592745247017632</v>
      </c>
      <c r="D48" s="15">
        <f t="shared" si="7"/>
        <v>17.13648766506871</v>
      </c>
    </row>
    <row r="49" spans="1:4" x14ac:dyDescent="0.25">
      <c r="A49" s="15">
        <f t="shared" si="4"/>
        <v>21</v>
      </c>
      <c r="B49" s="15">
        <f t="shared" si="5"/>
        <v>327.67390017142003</v>
      </c>
      <c r="C49" s="15">
        <f t="shared" si="6"/>
        <v>22.410869994286003</v>
      </c>
      <c r="D49" s="15">
        <f t="shared" si="7"/>
        <v>17.426667588176251</v>
      </c>
    </row>
    <row r="50" spans="1:4" x14ac:dyDescent="0.25">
      <c r="A50" s="15">
        <f t="shared" si="4"/>
        <v>22</v>
      </c>
      <c r="B50" s="15">
        <f t="shared" si="5"/>
        <v>332.65810257752975</v>
      </c>
      <c r="C50" s="15">
        <f t="shared" si="6"/>
        <v>22.244729914082345</v>
      </c>
      <c r="D50" s="15">
        <f t="shared" si="7"/>
        <v>17.691742220235817</v>
      </c>
    </row>
    <row r="51" spans="1:4" x14ac:dyDescent="0.25">
      <c r="A51" s="15">
        <f t="shared" si="4"/>
        <v>23</v>
      </c>
      <c r="B51" s="15">
        <f t="shared" si="5"/>
        <v>337.21109027137629</v>
      </c>
      <c r="C51" s="15">
        <f t="shared" si="6"/>
        <v>22.092963657620789</v>
      </c>
      <c r="D51" s="15">
        <f t="shared" si="7"/>
        <v>17.933883577946069</v>
      </c>
    </row>
    <row r="52" spans="1:4" x14ac:dyDescent="0.25">
      <c r="A52" s="15">
        <f t="shared" si="4"/>
        <v>24</v>
      </c>
      <c r="B52" s="15">
        <f t="shared" si="5"/>
        <v>341.370170351051</v>
      </c>
      <c r="C52" s="15">
        <f t="shared" si="6"/>
        <v>21.954327654964967</v>
      </c>
      <c r="D52" s="15">
        <f t="shared" si="7"/>
        <v>18.155075763174064</v>
      </c>
    </row>
    <row r="53" spans="1:4" x14ac:dyDescent="0.25">
      <c r="A53" s="15">
        <f t="shared" si="4"/>
        <v>25</v>
      </c>
      <c r="B53" s="15">
        <f t="shared" si="5"/>
        <v>345.1694222428419</v>
      </c>
      <c r="C53" s="15">
        <f t="shared" si="6"/>
        <v>21.827685925238608</v>
      </c>
      <c r="D53" s="15">
        <f t="shared" si="7"/>
        <v>18.357131220649787</v>
      </c>
    </row>
    <row r="54" spans="1:4" x14ac:dyDescent="0.25">
      <c r="A54" s="15">
        <f t="shared" si="4"/>
        <v>26</v>
      </c>
      <c r="B54" s="15">
        <f t="shared" si="5"/>
        <v>348.63997694743074</v>
      </c>
      <c r="C54" s="15">
        <f t="shared" si="6"/>
        <v>21.712000768418974</v>
      </c>
      <c r="D54" s="15">
        <f t="shared" si="7"/>
        <v>18.541705589105167</v>
      </c>
    </row>
    <row r="55" spans="1:4" x14ac:dyDescent="0.25">
      <c r="A55" s="15">
        <f t="shared" si="4"/>
        <v>27</v>
      </c>
      <c r="B55" s="15">
        <f t="shared" si="5"/>
        <v>351.81027212674456</v>
      </c>
      <c r="C55" s="15">
        <f t="shared" si="6"/>
        <v>21.606324262441845</v>
      </c>
      <c r="D55" s="15">
        <f t="shared" si="7"/>
        <v>18.710311267547656</v>
      </c>
    </row>
    <row r="56" spans="1:4" x14ac:dyDescent="0.25">
      <c r="A56" s="15">
        <f t="shared" si="4"/>
        <v>28</v>
      </c>
      <c r="B56" s="15">
        <f t="shared" si="5"/>
        <v>354.70628512163876</v>
      </c>
      <c r="C56" s="15">
        <f t="shared" si="6"/>
        <v>21.509790495945378</v>
      </c>
      <c r="D56" s="15">
        <f t="shared" si="7"/>
        <v>18.864329807830106</v>
      </c>
    </row>
    <row r="57" spans="1:4" x14ac:dyDescent="0.25">
      <c r="A57" s="15">
        <f t="shared" si="4"/>
        <v>29</v>
      </c>
      <c r="B57" s="15">
        <f t="shared" si="5"/>
        <v>357.35174580975399</v>
      </c>
      <c r="C57" s="15">
        <f t="shared" si="6"/>
        <v>21.421608473008202</v>
      </c>
      <c r="D57" s="15">
        <f t="shared" si="7"/>
        <v>19.005023235061437</v>
      </c>
    </row>
    <row r="58" spans="1:4" x14ac:dyDescent="0.25">
      <c r="A58" s="15">
        <f t="shared" si="4"/>
        <v>30</v>
      </c>
      <c r="B58" s="15">
        <f t="shared" si="5"/>
        <v>359.76833104770071</v>
      </c>
      <c r="C58" s="15">
        <f t="shared" si="6"/>
        <v>21.341055631743313</v>
      </c>
      <c r="D58" s="15">
        <f t="shared" si="7"/>
        <v>19.133544388617331</v>
      </c>
    </row>
    <row r="59" spans="1:4" x14ac:dyDescent="0.25">
      <c r="A59" s="15">
        <f t="shared" si="4"/>
        <v>31</v>
      </c>
      <c r="B59" s="15">
        <f t="shared" si="5"/>
        <v>361.97584229082668</v>
      </c>
      <c r="C59" s="15">
        <f t="shared" si="6"/>
        <v>21.267471923639111</v>
      </c>
      <c r="D59" s="15">
        <f t="shared" si="7"/>
        <v>19.250946368485103</v>
      </c>
    </row>
    <row r="60" spans="1:4" x14ac:dyDescent="0.25">
      <c r="A60" s="15">
        <f t="shared" si="4"/>
        <v>32</v>
      </c>
      <c r="B60" s="15">
        <f t="shared" si="5"/>
        <v>363.99236784598065</v>
      </c>
      <c r="C60" s="15">
        <f t="shared" si="6"/>
        <v>21.200254405133979</v>
      </c>
      <c r="D60" s="15">
        <f t="shared" si="7"/>
        <v>19.358191164345701</v>
      </c>
    </row>
    <row r="61" spans="1:4" x14ac:dyDescent="0.25">
      <c r="A61" s="15">
        <f t="shared" si="4"/>
        <v>33</v>
      </c>
      <c r="B61" s="15">
        <f t="shared" si="5"/>
        <v>365.83443108676892</v>
      </c>
      <c r="C61" s="15">
        <f t="shared" si="6"/>
        <v>21.1388522971077</v>
      </c>
      <c r="D61" s="15">
        <f t="shared" si="7"/>
        <v>19.456157538099678</v>
      </c>
    </row>
    <row r="62" spans="1:4" x14ac:dyDescent="0.25">
      <c r="A62" s="15">
        <f t="shared" si="4"/>
        <v>34</v>
      </c>
      <c r="B62" s="15">
        <f t="shared" si="5"/>
        <v>367.51712584577695</v>
      </c>
      <c r="C62" s="15">
        <f t="shared" si="6"/>
        <v>21.082762471807438</v>
      </c>
      <c r="D62" s="15">
        <f t="shared" si="7"/>
        <v>19.545648224426106</v>
      </c>
    </row>
    <row r="63" spans="1:4" x14ac:dyDescent="0.25">
      <c r="A63" s="15">
        <f t="shared" si="4"/>
        <v>35</v>
      </c>
      <c r="B63" s="15">
        <f t="shared" si="5"/>
        <v>369.05424009315828</v>
      </c>
      <c r="C63" s="15">
        <f t="shared" si="6"/>
        <v>21.031525330228057</v>
      </c>
      <c r="D63" s="15">
        <f t="shared" si="7"/>
        <v>19.627396508375945</v>
      </c>
    </row>
    <row r="64" spans="1:4" x14ac:dyDescent="0.25">
      <c r="A64" s="15">
        <f t="shared" si="4"/>
        <v>36</v>
      </c>
      <c r="B64" s="15">
        <f t="shared" si="5"/>
        <v>370.4583689150104</v>
      </c>
      <c r="C64" s="15">
        <f t="shared" si="6"/>
        <v>20.98472103616632</v>
      </c>
      <c r="D64" s="15">
        <f t="shared" si="7"/>
        <v>19.702072233896327</v>
      </c>
    </row>
    <row r="65" spans="1:4" x14ac:dyDescent="0.25">
      <c r="A65" s="15">
        <f t="shared" si="4"/>
        <v>37</v>
      </c>
      <c r="B65" s="15">
        <f t="shared" si="5"/>
        <v>371.74101771728039</v>
      </c>
      <c r="C65" s="15">
        <f t="shared" si="6"/>
        <v>20.941966076090655</v>
      </c>
      <c r="D65" s="15">
        <f t="shared" si="7"/>
        <v>19.770287292519669</v>
      </c>
    </row>
    <row r="66" spans="1:4" x14ac:dyDescent="0.25">
      <c r="A66" s="15">
        <f t="shared" si="4"/>
        <v>38</v>
      </c>
      <c r="B66" s="15">
        <f t="shared" si="5"/>
        <v>372.91269650085133</v>
      </c>
      <c r="C66" s="15">
        <f t="shared" si="6"/>
        <v>20.902910116638292</v>
      </c>
      <c r="D66" s="15">
        <f t="shared" si="7"/>
        <v>19.832600637191696</v>
      </c>
    </row>
    <row r="67" spans="1:4" x14ac:dyDescent="0.25">
      <c r="A67" s="15">
        <f t="shared" si="4"/>
        <v>39</v>
      </c>
      <c r="B67" s="15">
        <f t="shared" si="5"/>
        <v>373.98300598029789</v>
      </c>
      <c r="C67" s="15">
        <f t="shared" si="6"/>
        <v>20.867233133990073</v>
      </c>
      <c r="D67" s="15">
        <f t="shared" si="7"/>
        <v>19.889522862321716</v>
      </c>
    </row>
    <row r="68" spans="1:4" x14ac:dyDescent="0.25">
      <c r="A68" s="15">
        <f t="shared" si="4"/>
        <v>40</v>
      </c>
      <c r="B68" s="15">
        <f t="shared" si="5"/>
        <v>374.96071625196623</v>
      </c>
      <c r="C68" s="15">
        <f t="shared" si="6"/>
        <v>20.834642791601127</v>
      </c>
      <c r="D68" s="15">
        <f t="shared" si="7"/>
        <v>19.941520387583864</v>
      </c>
    </row>
    <row r="69" spans="1:4" x14ac:dyDescent="0.25">
      <c r="A69" s="15">
        <f t="shared" si="4"/>
        <v>41</v>
      </c>
      <c r="B69" s="15">
        <f t="shared" si="5"/>
        <v>375.85383865598351</v>
      </c>
      <c r="C69" s="15">
        <f t="shared" si="6"/>
        <v>20.80487204480055</v>
      </c>
      <c r="D69" s="15">
        <f t="shared" si="7"/>
        <v>19.98901927975141</v>
      </c>
    </row>
    <row r="70" spans="1:4" x14ac:dyDescent="0.25">
      <c r="A70" s="15">
        <f t="shared" si="4"/>
        <v>42</v>
      </c>
      <c r="B70" s="15">
        <f t="shared" si="5"/>
        <v>376.66969142103267</v>
      </c>
      <c r="C70" s="15">
        <f t="shared" si="6"/>
        <v>20.777676952632245</v>
      </c>
      <c r="D70" s="15">
        <f t="shared" si="7"/>
        <v>20.032408743880133</v>
      </c>
    </row>
    <row r="71" spans="1:4" x14ac:dyDescent="0.25">
      <c r="A71" s="15">
        <f t="shared" si="4"/>
        <v>43</v>
      </c>
      <c r="B71" s="15">
        <f t="shared" si="5"/>
        <v>377.41495962978479</v>
      </c>
      <c r="C71" s="15">
        <f t="shared" si="6"/>
        <v>20.752834679007176</v>
      </c>
      <c r="D71" s="15">
        <f t="shared" si="7"/>
        <v>20.072044312447431</v>
      </c>
    </row>
    <row r="72" spans="1:4" x14ac:dyDescent="0.25">
      <c r="A72" s="15">
        <f t="shared" si="4"/>
        <v>44</v>
      </c>
      <c r="B72" s="15">
        <f t="shared" si="5"/>
        <v>378.09574999634452</v>
      </c>
      <c r="C72" s="15">
        <f t="shared" si="6"/>
        <v>20.730141666788519</v>
      </c>
      <c r="D72" s="15">
        <f t="shared" si="7"/>
        <v>20.108250758578976</v>
      </c>
    </row>
    <row r="73" spans="1:4" x14ac:dyDescent="0.25">
      <c r="A73" s="15">
        <f t="shared" si="4"/>
        <v>45</v>
      </c>
      <c r="B73" s="15">
        <f t="shared" si="5"/>
        <v>378.71764090455406</v>
      </c>
      <c r="C73" s="15">
        <f t="shared" si="6"/>
        <v>20.709411969848201</v>
      </c>
      <c r="D73" s="15">
        <f t="shared" si="7"/>
        <v>20.141324757233757</v>
      </c>
    </row>
    <row r="74" spans="1:4" x14ac:dyDescent="0.25">
      <c r="A74" s="15">
        <f t="shared" si="4"/>
        <v>46</v>
      </c>
      <c r="B74" s="15">
        <f t="shared" si="5"/>
        <v>379.2857281171685</v>
      </c>
      <c r="C74" s="15">
        <f t="shared" si="6"/>
        <v>20.690475729427721</v>
      </c>
      <c r="D74" s="15">
        <f t="shared" si="7"/>
        <v>20.171537316153302</v>
      </c>
    </row>
    <row r="75" spans="1:4" x14ac:dyDescent="0.25">
      <c r="A75" s="15">
        <f t="shared" si="4"/>
        <v>47</v>
      </c>
      <c r="B75" s="15">
        <f t="shared" si="5"/>
        <v>379.80466653044289</v>
      </c>
      <c r="C75" s="15">
        <f t="shared" si="6"/>
        <v>20.673177782318572</v>
      </c>
      <c r="D75" s="15">
        <f t="shared" si="7"/>
        <v>20.199135996494142</v>
      </c>
    </row>
    <row r="76" spans="1:4" x14ac:dyDescent="0.25">
      <c r="A76" s="15">
        <f t="shared" si="4"/>
        <v>48</v>
      </c>
      <c r="B76" s="15">
        <f t="shared" si="5"/>
        <v>380.27870831626734</v>
      </c>
      <c r="C76" s="15">
        <f t="shared" si="6"/>
        <v>20.657376389457756</v>
      </c>
      <c r="D76" s="15">
        <f t="shared" si="7"/>
        <v>20.224346941339448</v>
      </c>
    </row>
    <row r="77" spans="1:4" x14ac:dyDescent="0.25">
      <c r="A77" s="15">
        <f t="shared" si="4"/>
        <v>49</v>
      </c>
      <c r="B77" s="15">
        <f t="shared" si="5"/>
        <v>380.71173776438565</v>
      </c>
      <c r="C77" s="15">
        <f t="shared" si="6"/>
        <v>20.64294207452048</v>
      </c>
      <c r="D77" s="15">
        <f t="shared" si="7"/>
        <v>20.247376728711288</v>
      </c>
    </row>
    <row r="78" spans="1:4" x14ac:dyDescent="0.25">
      <c r="A78" s="15">
        <f t="shared" si="4"/>
        <v>50</v>
      </c>
      <c r="B78" s="15">
        <f t="shared" si="5"/>
        <v>381.10730311019483</v>
      </c>
      <c r="C78" s="15">
        <f t="shared" si="6"/>
        <v>20.629756562993506</v>
      </c>
      <c r="D78" s="15">
        <f t="shared" si="7"/>
        <v>20.268414064267198</v>
      </c>
    </row>
  </sheetData>
  <mergeCells count="4">
    <mergeCell ref="A5:C5"/>
    <mergeCell ref="F5:G5"/>
    <mergeCell ref="F10:G10"/>
    <mergeCell ref="A26:D2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Ecología en islas</vt:lpstr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Alda</dc:creator>
  <cp:lastModifiedBy>Francisco Alda</cp:lastModifiedBy>
  <dcterms:created xsi:type="dcterms:W3CDTF">2014-06-22T21:50:17Z</dcterms:created>
  <dcterms:modified xsi:type="dcterms:W3CDTF">2014-06-22T21:51:50Z</dcterms:modified>
</cp:coreProperties>
</file>