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sa2\Documents\Facilit@mos\evolucion\"/>
    </mc:Choice>
  </mc:AlternateContent>
  <bookViews>
    <workbookView xWindow="0" yWindow="0" windowWidth="20490" windowHeight="7155" activeTab="2"/>
  </bookViews>
  <sheets>
    <sheet name="Herencia dominante" sheetId="2" r:id="rId1"/>
    <sheet name="Herencia codominante" sheetId="3" r:id="rId2"/>
    <sheet name="Herencia ligada al sexo" sheetId="6" r:id="rId3"/>
    <sheet name="Cálculo_dominante" sheetId="1" r:id="rId4"/>
    <sheet name="Cálculo_codominante" sheetId="4" r:id="rId5"/>
    <sheet name="Cálculo_ligada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6" l="1"/>
  <c r="C2" i="5" s="1"/>
  <c r="G2" i="5" s="1"/>
  <c r="M2" i="5" s="1"/>
  <c r="B2" i="5"/>
  <c r="F2" i="5" l="1"/>
  <c r="L2" i="5" s="1"/>
  <c r="H2" i="5"/>
  <c r="N2" i="5" s="1"/>
  <c r="I2" i="5"/>
  <c r="E2" i="5"/>
  <c r="K2" i="5" s="1"/>
  <c r="O2" i="5" l="1"/>
  <c r="U2" i="5" s="1"/>
  <c r="Q2" i="5"/>
  <c r="S2" i="5" l="1"/>
  <c r="T2" i="5"/>
  <c r="R2" i="5"/>
  <c r="X2" i="5" s="1"/>
  <c r="C3" i="5" s="1"/>
  <c r="I3" i="5" s="1"/>
  <c r="O3" i="5" s="1"/>
  <c r="G3" i="5" l="1"/>
  <c r="M3" i="5" s="1"/>
  <c r="W2" i="5"/>
  <c r="B3" i="5" s="1"/>
  <c r="H3" i="5" s="1"/>
  <c r="N3" i="5" s="1"/>
  <c r="F3" i="5"/>
  <c r="L3" i="5" s="1"/>
  <c r="E3" i="5" l="1"/>
  <c r="K3" i="5" s="1"/>
  <c r="R3" i="5" s="1"/>
  <c r="S3" i="5"/>
  <c r="T3" i="5"/>
  <c r="Q3" i="5" l="1"/>
  <c r="U3" i="5"/>
  <c r="X3" i="5"/>
  <c r="C4" i="5" s="1"/>
  <c r="G4" i="5" s="1"/>
  <c r="M4" i="5" s="1"/>
  <c r="W3" i="5"/>
  <c r="B4" i="5" s="1"/>
  <c r="I4" i="5" l="1"/>
  <c r="O4" i="5" s="1"/>
  <c r="H4" i="5"/>
  <c r="N4" i="5" s="1"/>
  <c r="E4" i="5"/>
  <c r="K4" i="5" s="1"/>
  <c r="F4" i="5"/>
  <c r="L4" i="5" s="1"/>
  <c r="Q4" i="5" l="1"/>
  <c r="U4" i="5"/>
  <c r="S4" i="5"/>
  <c r="R4" i="5"/>
  <c r="T4" i="5"/>
  <c r="X4" i="5" l="1"/>
  <c r="C5" i="5" s="1"/>
  <c r="G5" i="5" s="1"/>
  <c r="M5" i="5" s="1"/>
  <c r="W4" i="5"/>
  <c r="B5" i="5" s="1"/>
  <c r="I5" i="5" l="1"/>
  <c r="O5" i="5" s="1"/>
  <c r="H5" i="5"/>
  <c r="N5" i="5" s="1"/>
  <c r="E5" i="5"/>
  <c r="K5" i="5" s="1"/>
  <c r="F5" i="5"/>
  <c r="L5" i="5" s="1"/>
  <c r="S5" i="5" l="1"/>
  <c r="R5" i="5"/>
  <c r="U5" i="5"/>
  <c r="T5" i="5"/>
  <c r="Q5" i="5"/>
  <c r="X5" i="5" l="1"/>
  <c r="C6" i="5" s="1"/>
  <c r="W5" i="5"/>
  <c r="B6" i="5" s="1"/>
  <c r="H6" i="5" s="1"/>
  <c r="N6" i="5" s="1"/>
  <c r="G6" i="5"/>
  <c r="M6" i="5" s="1"/>
  <c r="I6" i="5"/>
  <c r="O6" i="5" s="1"/>
  <c r="E6" i="5" l="1"/>
  <c r="K6" i="5" s="1"/>
  <c r="F6" i="5"/>
  <c r="L6" i="5" s="1"/>
  <c r="T6" i="5"/>
  <c r="U6" i="5" l="1"/>
  <c r="S6" i="5"/>
  <c r="Q6" i="5"/>
  <c r="R6" i="5"/>
  <c r="X6" i="5" s="1"/>
  <c r="C7" i="5" s="1"/>
  <c r="W6" i="5" l="1"/>
  <c r="B7" i="5" s="1"/>
  <c r="F7" i="5" s="1"/>
  <c r="L7" i="5" s="1"/>
  <c r="I7" i="5"/>
  <c r="O7" i="5" s="1"/>
  <c r="G7" i="5"/>
  <c r="M7" i="5" s="1"/>
  <c r="H7" i="5" l="1"/>
  <c r="N7" i="5" s="1"/>
  <c r="E7" i="5"/>
  <c r="K7" i="5" s="1"/>
  <c r="T7" i="5"/>
  <c r="Q7" i="5"/>
  <c r="R7" i="5"/>
  <c r="S7" i="5" l="1"/>
  <c r="U7" i="5"/>
  <c r="X7" i="5" s="1"/>
  <c r="C8" i="5" s="1"/>
  <c r="I8" i="5" s="1"/>
  <c r="O8" i="5" s="1"/>
  <c r="W7" i="5"/>
  <c r="B8" i="5" s="1"/>
  <c r="G8" i="5" l="1"/>
  <c r="M8" i="5" s="1"/>
  <c r="F8" i="5"/>
  <c r="L8" i="5" s="1"/>
  <c r="H8" i="5"/>
  <c r="N8" i="5" s="1"/>
  <c r="E8" i="5"/>
  <c r="K8" i="5" s="1"/>
  <c r="T8" i="5" l="1"/>
  <c r="Q8" i="5"/>
  <c r="R8" i="5"/>
  <c r="S8" i="5"/>
  <c r="U8" i="5"/>
  <c r="W8" i="5" l="1"/>
  <c r="B9" i="5" s="1"/>
  <c r="H9" i="5" s="1"/>
  <c r="N9" i="5" s="1"/>
  <c r="X8" i="5"/>
  <c r="C9" i="5" s="1"/>
  <c r="F9" i="5" l="1"/>
  <c r="L9" i="5" s="1"/>
  <c r="E9" i="5"/>
  <c r="K9" i="5" s="1"/>
  <c r="G9" i="5"/>
  <c r="M9" i="5" s="1"/>
  <c r="I9" i="5"/>
  <c r="O9" i="5" s="1"/>
  <c r="S9" i="5" l="1"/>
  <c r="U9" i="5"/>
  <c r="T9" i="5"/>
  <c r="R9" i="5"/>
  <c r="Q9" i="5"/>
  <c r="X9" i="5" l="1"/>
  <c r="C10" i="5" s="1"/>
  <c r="W9" i="5"/>
  <c r="B10" i="5" s="1"/>
  <c r="E10" i="5"/>
  <c r="K10" i="5" s="1"/>
  <c r="I10" i="5"/>
  <c r="O10" i="5" s="1"/>
  <c r="G10" i="5"/>
  <c r="M10" i="5" s="1"/>
  <c r="F10" i="5" l="1"/>
  <c r="L10" i="5" s="1"/>
  <c r="H10" i="5"/>
  <c r="N10" i="5" s="1"/>
  <c r="T10" i="5"/>
  <c r="U10" i="5"/>
  <c r="R10" i="5"/>
  <c r="Q10" i="5" l="1"/>
  <c r="S10" i="5"/>
  <c r="X10" i="5"/>
  <c r="C11" i="5" s="1"/>
  <c r="G11" i="5" s="1"/>
  <c r="M11" i="5" s="1"/>
  <c r="W10" i="5"/>
  <c r="B11" i="5" s="1"/>
  <c r="I11" i="5" l="1"/>
  <c r="O11" i="5" s="1"/>
  <c r="H11" i="5"/>
  <c r="N11" i="5" s="1"/>
  <c r="E11" i="5"/>
  <c r="K11" i="5" s="1"/>
  <c r="F11" i="5"/>
  <c r="L11" i="5" s="1"/>
  <c r="R11" i="5" l="1"/>
  <c r="U11" i="5"/>
  <c r="Q11" i="5"/>
  <c r="S11" i="5"/>
  <c r="T11" i="5"/>
  <c r="X11" i="5" l="1"/>
  <c r="C12" i="5" s="1"/>
  <c r="W11" i="5"/>
  <c r="B12" i="5" s="1"/>
  <c r="H12" i="5" s="1"/>
  <c r="N12" i="5" s="1"/>
  <c r="I12" i="5"/>
  <c r="O12" i="5" s="1"/>
  <c r="G12" i="5"/>
  <c r="M12" i="5" s="1"/>
  <c r="F12" i="5"/>
  <c r="L12" i="5" s="1"/>
  <c r="E12" i="5" l="1"/>
  <c r="K12" i="5" s="1"/>
  <c r="Q12" i="5" s="1"/>
  <c r="T12" i="5" l="1"/>
  <c r="S12" i="5"/>
  <c r="R12" i="5"/>
  <c r="W12" i="5" s="1"/>
  <c r="B13" i="5" s="1"/>
  <c r="E13" i="5" s="1"/>
  <c r="K13" i="5" s="1"/>
  <c r="U12" i="5"/>
  <c r="X12" i="5" l="1"/>
  <c r="C13" i="5" s="1"/>
  <c r="F13" i="5" s="1"/>
  <c r="L13" i="5" s="1"/>
  <c r="H13" i="5"/>
  <c r="N13" i="5" s="1"/>
  <c r="I13" i="5"/>
  <c r="O13" i="5" s="1"/>
  <c r="G13" i="5" l="1"/>
  <c r="M13" i="5" s="1"/>
  <c r="Q13" i="5" s="1"/>
  <c r="R13" i="5"/>
  <c r="T13" i="5"/>
  <c r="S13" i="5" l="1"/>
  <c r="U13" i="5"/>
  <c r="W13" i="5"/>
  <c r="B14" i="5" s="1"/>
  <c r="E14" i="5" s="1"/>
  <c r="K14" i="5" s="1"/>
  <c r="X13" i="5"/>
  <c r="C14" i="5" s="1"/>
  <c r="I14" i="5" s="1"/>
  <c r="O14" i="5" s="1"/>
  <c r="H14" i="5" l="1"/>
  <c r="N14" i="5" s="1"/>
  <c r="G14" i="5"/>
  <c r="M14" i="5" s="1"/>
  <c r="F14" i="5"/>
  <c r="L14" i="5" s="1"/>
  <c r="B2" i="4"/>
  <c r="E3" i="4" s="1"/>
  <c r="I3" i="4" s="1"/>
  <c r="B5" i="3"/>
  <c r="C2" i="4" s="1"/>
  <c r="G3" i="4" s="1"/>
  <c r="K3" i="4" s="1"/>
  <c r="B2" i="1"/>
  <c r="E3" i="1" s="1"/>
  <c r="P2" i="1" s="1"/>
  <c r="B5" i="2"/>
  <c r="C2" i="1" s="1"/>
  <c r="G3" i="1" s="1"/>
  <c r="Q14" i="5" l="1"/>
  <c r="S14" i="5"/>
  <c r="R14" i="5"/>
  <c r="T14" i="5"/>
  <c r="W14" i="5" s="1"/>
  <c r="B15" i="5" s="1"/>
  <c r="U14" i="5"/>
  <c r="X14" i="5" s="1"/>
  <c r="C15" i="5" s="1"/>
  <c r="I15" i="5" s="1"/>
  <c r="O15" i="5" s="1"/>
  <c r="O2" i="4"/>
  <c r="M2" i="4"/>
  <c r="F3" i="4"/>
  <c r="J3" i="4" s="1"/>
  <c r="M3" i="4" s="1"/>
  <c r="N3" i="1"/>
  <c r="R2" i="1"/>
  <c r="U2" i="1" s="1"/>
  <c r="L3" i="1"/>
  <c r="F3" i="1"/>
  <c r="Q2" i="1" s="1"/>
  <c r="T2" i="1" s="1"/>
  <c r="J3" i="1"/>
  <c r="H15" i="5" l="1"/>
  <c r="N15" i="5" s="1"/>
  <c r="E15" i="5"/>
  <c r="K15" i="5" s="1"/>
  <c r="G15" i="5"/>
  <c r="M15" i="5" s="1"/>
  <c r="F15" i="5"/>
  <c r="L15" i="5" s="1"/>
  <c r="R15" i="5" s="1"/>
  <c r="N2" i="4"/>
  <c r="M3" i="1"/>
  <c r="R3" i="1" s="1"/>
  <c r="U3" i="1" s="1"/>
  <c r="I3" i="1"/>
  <c r="Q15" i="5" l="1"/>
  <c r="U15" i="5"/>
  <c r="X15" i="5" s="1"/>
  <c r="C16" i="5" s="1"/>
  <c r="G16" i="5" s="1"/>
  <c r="M16" i="5" s="1"/>
  <c r="T15" i="5"/>
  <c r="S15" i="5"/>
  <c r="N3" i="4"/>
  <c r="B3" i="4" s="1"/>
  <c r="O3" i="4"/>
  <c r="P3" i="1"/>
  <c r="Q3" i="1"/>
  <c r="C3" i="1" s="1"/>
  <c r="G4" i="1" s="1"/>
  <c r="N4" i="1" s="1"/>
  <c r="W15" i="5" l="1"/>
  <c r="B16" i="5" s="1"/>
  <c r="E16" i="5" s="1"/>
  <c r="K16" i="5" s="1"/>
  <c r="I16" i="5"/>
  <c r="O16" i="5" s="1"/>
  <c r="F16" i="5"/>
  <c r="L16" i="5" s="1"/>
  <c r="C3" i="4"/>
  <c r="G4" i="4" s="1"/>
  <c r="T3" i="1"/>
  <c r="B3" i="1"/>
  <c r="E4" i="1" s="1"/>
  <c r="L4" i="1" s="1"/>
  <c r="J4" i="1"/>
  <c r="H16" i="5" l="1"/>
  <c r="N16" i="5" s="1"/>
  <c r="T16" i="5" s="1"/>
  <c r="S16" i="5"/>
  <c r="K4" i="4"/>
  <c r="E4" i="4"/>
  <c r="I4" i="4" s="1"/>
  <c r="F4" i="4"/>
  <c r="F4" i="1"/>
  <c r="M4" i="1" s="1"/>
  <c r="Q4" i="1" s="1"/>
  <c r="U16" i="5" l="1"/>
  <c r="R16" i="5"/>
  <c r="Q16" i="5"/>
  <c r="W16" i="5" s="1"/>
  <c r="B17" i="5" s="1"/>
  <c r="H17" i="5" s="1"/>
  <c r="N17" i="5" s="1"/>
  <c r="X16" i="5"/>
  <c r="C17" i="5" s="1"/>
  <c r="I17" i="5" s="1"/>
  <c r="O17" i="5" s="1"/>
  <c r="J4" i="4"/>
  <c r="M4" i="4" s="1"/>
  <c r="I4" i="1"/>
  <c r="R4" i="1"/>
  <c r="U4" i="1" s="1"/>
  <c r="P4" i="1"/>
  <c r="G17" i="5" l="1"/>
  <c r="M17" i="5" s="1"/>
  <c r="E17" i="5"/>
  <c r="K17" i="5" s="1"/>
  <c r="Q17" i="5" s="1"/>
  <c r="F17" i="5"/>
  <c r="L17" i="5" s="1"/>
  <c r="R17" i="5" s="1"/>
  <c r="N4" i="4"/>
  <c r="B4" i="4" s="1"/>
  <c r="O4" i="4"/>
  <c r="C4" i="1"/>
  <c r="G5" i="1" s="1"/>
  <c r="J5" i="1" s="1"/>
  <c r="B4" i="1"/>
  <c r="E5" i="1" s="1"/>
  <c r="L5" i="1" s="1"/>
  <c r="T4" i="1"/>
  <c r="U17" i="5" l="1"/>
  <c r="S17" i="5"/>
  <c r="T17" i="5"/>
  <c r="W17" i="5" s="1"/>
  <c r="B18" i="5" s="1"/>
  <c r="X17" i="5"/>
  <c r="C18" i="5" s="1"/>
  <c r="G18" i="5" s="1"/>
  <c r="M18" i="5" s="1"/>
  <c r="N5" i="1"/>
  <c r="C4" i="4"/>
  <c r="G5" i="4" s="1"/>
  <c r="K5" i="4" s="1"/>
  <c r="E5" i="4"/>
  <c r="F5" i="1"/>
  <c r="M5" i="1" s="1"/>
  <c r="E18" i="5" l="1"/>
  <c r="K18" i="5" s="1"/>
  <c r="F18" i="5"/>
  <c r="L18" i="5" s="1"/>
  <c r="H18" i="5"/>
  <c r="N18" i="5" s="1"/>
  <c r="I18" i="5"/>
  <c r="O18" i="5" s="1"/>
  <c r="Q5" i="1"/>
  <c r="R5" i="1"/>
  <c r="U5" i="1" s="1"/>
  <c r="F5" i="4"/>
  <c r="J5" i="4" s="1"/>
  <c r="I5" i="4"/>
  <c r="P5" i="1"/>
  <c r="T5" i="1" s="1"/>
  <c r="I5" i="1"/>
  <c r="U18" i="5" l="1"/>
  <c r="T18" i="5"/>
  <c r="S18" i="5"/>
  <c r="R18" i="5"/>
  <c r="X18" i="5" s="1"/>
  <c r="C19" i="5" s="1"/>
  <c r="G19" i="5" s="1"/>
  <c r="M19" i="5" s="1"/>
  <c r="Q18" i="5"/>
  <c r="C5" i="1"/>
  <c r="G6" i="1" s="1"/>
  <c r="J6" i="1" s="1"/>
  <c r="N5" i="4"/>
  <c r="M5" i="4"/>
  <c r="O5" i="4"/>
  <c r="B5" i="1"/>
  <c r="E6" i="1" s="1"/>
  <c r="L6" i="1" s="1"/>
  <c r="W18" i="5" l="1"/>
  <c r="B19" i="5" s="1"/>
  <c r="H19" i="5"/>
  <c r="N19" i="5" s="1"/>
  <c r="F19" i="5"/>
  <c r="L19" i="5" s="1"/>
  <c r="E19" i="5"/>
  <c r="K19" i="5" s="1"/>
  <c r="I19" i="5"/>
  <c r="O19" i="5" s="1"/>
  <c r="N6" i="1"/>
  <c r="C5" i="4"/>
  <c r="G6" i="4" s="1"/>
  <c r="K6" i="4" s="1"/>
  <c r="B5" i="4"/>
  <c r="E6" i="4" s="1"/>
  <c r="F6" i="1"/>
  <c r="M6" i="1" s="1"/>
  <c r="S19" i="5" l="1"/>
  <c r="T19" i="5"/>
  <c r="U19" i="5"/>
  <c r="R19" i="5"/>
  <c r="X19" i="5" s="1"/>
  <c r="C20" i="5" s="1"/>
  <c r="Q19" i="5"/>
  <c r="P6" i="1"/>
  <c r="F6" i="4"/>
  <c r="J6" i="4" s="1"/>
  <c r="I6" i="4"/>
  <c r="R6" i="1"/>
  <c r="U6" i="1" s="1"/>
  <c r="Q6" i="1"/>
  <c r="I6" i="1"/>
  <c r="W19" i="5" l="1"/>
  <c r="B20" i="5" s="1"/>
  <c r="H20" i="5" s="1"/>
  <c r="N20" i="5" s="1"/>
  <c r="E20" i="5"/>
  <c r="K20" i="5" s="1"/>
  <c r="G20" i="5"/>
  <c r="M20" i="5" s="1"/>
  <c r="I20" i="5"/>
  <c r="O20" i="5" s="1"/>
  <c r="F20" i="5"/>
  <c r="L20" i="5" s="1"/>
  <c r="T6" i="1"/>
  <c r="B6" i="1"/>
  <c r="E7" i="1" s="1"/>
  <c r="L7" i="1" s="1"/>
  <c r="C6" i="1"/>
  <c r="G7" i="1" s="1"/>
  <c r="J7" i="1" s="1"/>
  <c r="M6" i="4"/>
  <c r="N6" i="4"/>
  <c r="O6" i="4"/>
  <c r="Q20" i="5" l="1"/>
  <c r="S20" i="5"/>
  <c r="T20" i="5"/>
  <c r="R20" i="5"/>
  <c r="U20" i="5"/>
  <c r="N7" i="1"/>
  <c r="C6" i="4"/>
  <c r="G7" i="4" s="1"/>
  <c r="K7" i="4" s="1"/>
  <c r="F7" i="1"/>
  <c r="M7" i="1" s="1"/>
  <c r="Q7" i="1" s="1"/>
  <c r="B6" i="4"/>
  <c r="X20" i="5" l="1"/>
  <c r="C21" i="5" s="1"/>
  <c r="W20" i="5"/>
  <c r="B21" i="5" s="1"/>
  <c r="F7" i="4"/>
  <c r="J7" i="4" s="1"/>
  <c r="P7" i="1"/>
  <c r="B7" i="1" s="1"/>
  <c r="E8" i="1" s="1"/>
  <c r="R7" i="1"/>
  <c r="U7" i="1" s="1"/>
  <c r="I7" i="1"/>
  <c r="E7" i="4"/>
  <c r="I7" i="4" s="1"/>
  <c r="E21" i="5" l="1"/>
  <c r="K21" i="5" s="1"/>
  <c r="F21" i="5"/>
  <c r="L21" i="5" s="1"/>
  <c r="H21" i="5"/>
  <c r="N21" i="5" s="1"/>
  <c r="G21" i="5"/>
  <c r="M21" i="5" s="1"/>
  <c r="I21" i="5"/>
  <c r="O21" i="5" s="1"/>
  <c r="T7" i="1"/>
  <c r="C7" i="1"/>
  <c r="G8" i="1" s="1"/>
  <c r="N8" i="1" s="1"/>
  <c r="N7" i="4"/>
  <c r="M7" i="4"/>
  <c r="O7" i="4"/>
  <c r="L8" i="1"/>
  <c r="U21" i="5" l="1"/>
  <c r="T21" i="5"/>
  <c r="S21" i="5"/>
  <c r="R21" i="5"/>
  <c r="X21" i="5" s="1"/>
  <c r="C22" i="5" s="1"/>
  <c r="Q21" i="5"/>
  <c r="F8" i="1"/>
  <c r="M8" i="1" s="1"/>
  <c r="Q8" i="1" s="1"/>
  <c r="J8" i="1"/>
  <c r="C7" i="4"/>
  <c r="G8" i="4" s="1"/>
  <c r="K8" i="4" s="1"/>
  <c r="B7" i="4"/>
  <c r="P8" i="1"/>
  <c r="W21" i="5" l="1"/>
  <c r="B22" i="5" s="1"/>
  <c r="F22" i="5" s="1"/>
  <c r="L22" i="5" s="1"/>
  <c r="I22" i="5"/>
  <c r="O22" i="5" s="1"/>
  <c r="G22" i="5"/>
  <c r="M22" i="5" s="1"/>
  <c r="R8" i="1"/>
  <c r="U8" i="1" s="1"/>
  <c r="I8" i="1"/>
  <c r="F8" i="4"/>
  <c r="J8" i="4" s="1"/>
  <c r="E8" i="4"/>
  <c r="I8" i="4" s="1"/>
  <c r="T8" i="1"/>
  <c r="B8" i="1"/>
  <c r="H22" i="5" l="1"/>
  <c r="N22" i="5" s="1"/>
  <c r="E22" i="5"/>
  <c r="K22" i="5" s="1"/>
  <c r="C8" i="1"/>
  <c r="G9" i="1" s="1"/>
  <c r="J9" i="1" s="1"/>
  <c r="M8" i="4"/>
  <c r="N8" i="4"/>
  <c r="O8" i="4"/>
  <c r="F9" i="1"/>
  <c r="M9" i="1" s="1"/>
  <c r="E9" i="1"/>
  <c r="L9" i="1" s="1"/>
  <c r="S22" i="5" l="1"/>
  <c r="T22" i="5"/>
  <c r="R22" i="5"/>
  <c r="U22" i="5"/>
  <c r="Q22" i="5"/>
  <c r="N9" i="1"/>
  <c r="R9" i="1" s="1"/>
  <c r="U9" i="1" s="1"/>
  <c r="C8" i="4"/>
  <c r="G9" i="4" s="1"/>
  <c r="K9" i="4" s="1"/>
  <c r="B8" i="4"/>
  <c r="I9" i="1"/>
  <c r="P9" i="1"/>
  <c r="W22" i="5" l="1"/>
  <c r="B23" i="5" s="1"/>
  <c r="E23" i="5" s="1"/>
  <c r="K23" i="5" s="1"/>
  <c r="X22" i="5"/>
  <c r="C23" i="5" s="1"/>
  <c r="I23" i="5" s="1"/>
  <c r="O23" i="5" s="1"/>
  <c r="Q9" i="1"/>
  <c r="B9" i="1" s="1"/>
  <c r="F9" i="4"/>
  <c r="J9" i="4" s="1"/>
  <c r="E9" i="4"/>
  <c r="I9" i="4" s="1"/>
  <c r="G23" i="5" l="1"/>
  <c r="M23" i="5" s="1"/>
  <c r="F23" i="5"/>
  <c r="L23" i="5" s="1"/>
  <c r="S23" i="5" s="1"/>
  <c r="H23" i="5"/>
  <c r="N23" i="5" s="1"/>
  <c r="T23" i="5" s="1"/>
  <c r="Q23" i="5"/>
  <c r="R23" i="5"/>
  <c r="T9" i="1"/>
  <c r="C9" i="1"/>
  <c r="G10" i="1" s="1"/>
  <c r="J10" i="1" s="1"/>
  <c r="N9" i="4"/>
  <c r="O9" i="4"/>
  <c r="M9" i="4"/>
  <c r="F10" i="1"/>
  <c r="M10" i="1" s="1"/>
  <c r="E10" i="1"/>
  <c r="N10" i="1"/>
  <c r="U23" i="5" l="1"/>
  <c r="W23" i="5"/>
  <c r="B24" i="5" s="1"/>
  <c r="H24" i="5" s="1"/>
  <c r="N24" i="5" s="1"/>
  <c r="X23" i="5"/>
  <c r="C24" i="5" s="1"/>
  <c r="B9" i="4"/>
  <c r="E10" i="4" s="1"/>
  <c r="C9" i="4"/>
  <c r="G10" i="4" s="1"/>
  <c r="K10" i="4" s="1"/>
  <c r="I10" i="1"/>
  <c r="L10" i="1"/>
  <c r="R10" i="1" s="1"/>
  <c r="U10" i="1" s="1"/>
  <c r="F24" i="5" l="1"/>
  <c r="L24" i="5" s="1"/>
  <c r="E24" i="5"/>
  <c r="K24" i="5" s="1"/>
  <c r="G24" i="5"/>
  <c r="M24" i="5" s="1"/>
  <c r="S24" i="5" s="1"/>
  <c r="I24" i="5"/>
  <c r="O24" i="5" s="1"/>
  <c r="U24" i="5"/>
  <c r="P10" i="1"/>
  <c r="Q10" i="1"/>
  <c r="F10" i="4"/>
  <c r="J10" i="4" s="1"/>
  <c r="I10" i="4"/>
  <c r="R24" i="5" l="1"/>
  <c r="T24" i="5"/>
  <c r="Q24" i="5"/>
  <c r="W24" i="5" s="1"/>
  <c r="B25" i="5" s="1"/>
  <c r="X24" i="5"/>
  <c r="C25" i="5" s="1"/>
  <c r="T10" i="1"/>
  <c r="C10" i="1"/>
  <c r="G11" i="1" s="1"/>
  <c r="N11" i="1" s="1"/>
  <c r="B10" i="1"/>
  <c r="E11" i="1" s="1"/>
  <c r="L11" i="1" s="1"/>
  <c r="M10" i="4"/>
  <c r="N10" i="4"/>
  <c r="O10" i="4"/>
  <c r="E25" i="5" l="1"/>
  <c r="K25" i="5" s="1"/>
  <c r="F25" i="5"/>
  <c r="L25" i="5" s="1"/>
  <c r="H25" i="5"/>
  <c r="N25" i="5" s="1"/>
  <c r="I25" i="5"/>
  <c r="O25" i="5" s="1"/>
  <c r="G25" i="5"/>
  <c r="M25" i="5" s="1"/>
  <c r="C10" i="4"/>
  <c r="G11" i="4" s="1"/>
  <c r="K11" i="4" s="1"/>
  <c r="J11" i="1"/>
  <c r="F11" i="1"/>
  <c r="M11" i="1" s="1"/>
  <c r="R11" i="1" s="1"/>
  <c r="U11" i="1" s="1"/>
  <c r="B10" i="4"/>
  <c r="U25" i="5" l="1"/>
  <c r="T25" i="5"/>
  <c r="R25" i="5"/>
  <c r="S25" i="5"/>
  <c r="Q25" i="5"/>
  <c r="P11" i="1"/>
  <c r="F11" i="4"/>
  <c r="J11" i="4" s="1"/>
  <c r="Q11" i="1"/>
  <c r="B11" i="1" s="1"/>
  <c r="I11" i="1"/>
  <c r="E11" i="4"/>
  <c r="I11" i="4" s="1"/>
  <c r="W25" i="5" l="1"/>
  <c r="B26" i="5" s="1"/>
  <c r="E26" i="5" s="1"/>
  <c r="K26" i="5" s="1"/>
  <c r="X25" i="5"/>
  <c r="C26" i="5" s="1"/>
  <c r="H26" i="5"/>
  <c r="N26" i="5" s="1"/>
  <c r="T11" i="1"/>
  <c r="C11" i="1"/>
  <c r="G12" i="1" s="1"/>
  <c r="N11" i="4"/>
  <c r="O11" i="4"/>
  <c r="M11" i="4"/>
  <c r="N12" i="1"/>
  <c r="J12" i="1"/>
  <c r="F12" i="1"/>
  <c r="M12" i="1" s="1"/>
  <c r="E12" i="1"/>
  <c r="F26" i="5" l="1"/>
  <c r="L26" i="5" s="1"/>
  <c r="G26" i="5"/>
  <c r="M26" i="5" s="1"/>
  <c r="I26" i="5"/>
  <c r="O26" i="5" s="1"/>
  <c r="Q26" i="5"/>
  <c r="B11" i="4"/>
  <c r="E12" i="4" s="1"/>
  <c r="C11" i="4"/>
  <c r="G12" i="4" s="1"/>
  <c r="K12" i="4" s="1"/>
  <c r="I12" i="1"/>
  <c r="L12" i="1"/>
  <c r="P12" i="1" s="1"/>
  <c r="R26" i="5" l="1"/>
  <c r="T26" i="5"/>
  <c r="U26" i="5"/>
  <c r="X26" i="5" s="1"/>
  <c r="C27" i="5" s="1"/>
  <c r="G27" i="5" s="1"/>
  <c r="M27" i="5" s="1"/>
  <c r="S26" i="5"/>
  <c r="Q12" i="1"/>
  <c r="B12" i="1" s="1"/>
  <c r="F12" i="4"/>
  <c r="J12" i="4" s="1"/>
  <c r="I12" i="4"/>
  <c r="R12" i="1"/>
  <c r="W26" i="5" l="1"/>
  <c r="B27" i="5" s="1"/>
  <c r="I27" i="5"/>
  <c r="O27" i="5" s="1"/>
  <c r="E27" i="5"/>
  <c r="K27" i="5" s="1"/>
  <c r="F27" i="5"/>
  <c r="L27" i="5" s="1"/>
  <c r="H27" i="5"/>
  <c r="N27" i="5" s="1"/>
  <c r="T12" i="1"/>
  <c r="M12" i="4"/>
  <c r="N12" i="4"/>
  <c r="O12" i="4"/>
  <c r="C12" i="4" s="1"/>
  <c r="G13" i="4" s="1"/>
  <c r="C12" i="1"/>
  <c r="G13" i="1" s="1"/>
  <c r="N13" i="1" s="1"/>
  <c r="U12" i="1"/>
  <c r="E13" i="1"/>
  <c r="U27" i="5" l="1"/>
  <c r="T27" i="5"/>
  <c r="R27" i="5"/>
  <c r="S27" i="5"/>
  <c r="Q27" i="5"/>
  <c r="B12" i="4"/>
  <c r="F13" i="4" s="1"/>
  <c r="K13" i="4"/>
  <c r="F13" i="1"/>
  <c r="M13" i="1" s="1"/>
  <c r="J13" i="1"/>
  <c r="L13" i="1"/>
  <c r="W27" i="5" l="1"/>
  <c r="B28" i="5" s="1"/>
  <c r="H28" i="5" s="1"/>
  <c r="N28" i="5" s="1"/>
  <c r="X27" i="5"/>
  <c r="C28" i="5" s="1"/>
  <c r="I13" i="1"/>
  <c r="E13" i="4"/>
  <c r="I13" i="4" s="1"/>
  <c r="J13" i="4"/>
  <c r="Q13" i="1"/>
  <c r="P13" i="1"/>
  <c r="R13" i="1"/>
  <c r="E28" i="5" l="1"/>
  <c r="K28" i="5" s="1"/>
  <c r="F28" i="5"/>
  <c r="L28" i="5" s="1"/>
  <c r="I28" i="5"/>
  <c r="O28" i="5" s="1"/>
  <c r="G28" i="5"/>
  <c r="M28" i="5" s="1"/>
  <c r="N13" i="4"/>
  <c r="O13" i="4"/>
  <c r="M13" i="4"/>
  <c r="B13" i="1"/>
  <c r="E14" i="1" s="1"/>
  <c r="T13" i="1"/>
  <c r="C13" i="1"/>
  <c r="G14" i="1" s="1"/>
  <c r="J14" i="1" s="1"/>
  <c r="U13" i="1"/>
  <c r="U28" i="5" l="1"/>
  <c r="T28" i="5"/>
  <c r="Q28" i="5"/>
  <c r="S28" i="5"/>
  <c r="R28" i="5"/>
  <c r="B13" i="4"/>
  <c r="C13" i="4"/>
  <c r="G14" i="4" s="1"/>
  <c r="K14" i="4" s="1"/>
  <c r="F14" i="1"/>
  <c r="M14" i="1" s="1"/>
  <c r="N14" i="1"/>
  <c r="L14" i="1"/>
  <c r="W28" i="5" l="1"/>
  <c r="B29" i="5" s="1"/>
  <c r="X28" i="5"/>
  <c r="C29" i="5" s="1"/>
  <c r="G29" i="5" s="1"/>
  <c r="M29" i="5" s="1"/>
  <c r="E29" i="5"/>
  <c r="K29" i="5" s="1"/>
  <c r="H29" i="5"/>
  <c r="N29" i="5" s="1"/>
  <c r="F14" i="4"/>
  <c r="J14" i="4" s="1"/>
  <c r="E14" i="4"/>
  <c r="I14" i="4" s="1"/>
  <c r="Q14" i="1"/>
  <c r="I14" i="1"/>
  <c r="R14" i="1"/>
  <c r="U14" i="1" s="1"/>
  <c r="P14" i="1"/>
  <c r="I29" i="5" l="1"/>
  <c r="O29" i="5" s="1"/>
  <c r="F29" i="5"/>
  <c r="L29" i="5" s="1"/>
  <c r="Q29" i="5" s="1"/>
  <c r="C14" i="1"/>
  <c r="G15" i="1" s="1"/>
  <c r="N15" i="1" s="1"/>
  <c r="N14" i="4"/>
  <c r="M14" i="4"/>
  <c r="O14" i="4"/>
  <c r="T14" i="1"/>
  <c r="B14" i="1"/>
  <c r="E15" i="1" s="1"/>
  <c r="T29" i="5" l="1"/>
  <c r="R29" i="5"/>
  <c r="U29" i="5"/>
  <c r="X29" i="5" s="1"/>
  <c r="C30" i="5" s="1"/>
  <c r="G30" i="5" s="1"/>
  <c r="M30" i="5" s="1"/>
  <c r="S29" i="5"/>
  <c r="W29" i="5"/>
  <c r="B30" i="5" s="1"/>
  <c r="F15" i="1"/>
  <c r="M15" i="1" s="1"/>
  <c r="J15" i="1"/>
  <c r="C14" i="4"/>
  <c r="G15" i="4" s="1"/>
  <c r="K15" i="4" s="1"/>
  <c r="B14" i="4"/>
  <c r="E15" i="4" s="1"/>
  <c r="L15" i="1"/>
  <c r="P15" i="1" s="1"/>
  <c r="I30" i="5" l="1"/>
  <c r="O30" i="5" s="1"/>
  <c r="F30" i="5"/>
  <c r="L30" i="5" s="1"/>
  <c r="E30" i="5"/>
  <c r="K30" i="5" s="1"/>
  <c r="H30" i="5"/>
  <c r="N30" i="5" s="1"/>
  <c r="I15" i="1"/>
  <c r="F15" i="4"/>
  <c r="J15" i="4" s="1"/>
  <c r="I15" i="4"/>
  <c r="R15" i="1"/>
  <c r="U15" i="1" s="1"/>
  <c r="Q15" i="1"/>
  <c r="T15" i="1" s="1"/>
  <c r="U30" i="5" l="1"/>
  <c r="T30" i="5"/>
  <c r="Q30" i="5"/>
  <c r="S30" i="5"/>
  <c r="R30" i="5"/>
  <c r="X30" i="5" s="1"/>
  <c r="C31" i="5" s="1"/>
  <c r="M15" i="4"/>
  <c r="N15" i="4"/>
  <c r="O15" i="4"/>
  <c r="C15" i="1"/>
  <c r="G16" i="1" s="1"/>
  <c r="J16" i="1" s="1"/>
  <c r="B15" i="1"/>
  <c r="E16" i="1" s="1"/>
  <c r="G31" i="5" l="1"/>
  <c r="M31" i="5" s="1"/>
  <c r="I31" i="5"/>
  <c r="O31" i="5" s="1"/>
  <c r="W30" i="5"/>
  <c r="B31" i="5" s="1"/>
  <c r="C15" i="4"/>
  <c r="G16" i="4" s="1"/>
  <c r="K16" i="4" s="1"/>
  <c r="B15" i="4"/>
  <c r="E16" i="4" s="1"/>
  <c r="N16" i="1"/>
  <c r="F16" i="1"/>
  <c r="M16" i="1" s="1"/>
  <c r="L16" i="1"/>
  <c r="H31" i="5" l="1"/>
  <c r="N31" i="5" s="1"/>
  <c r="F31" i="5"/>
  <c r="L31" i="5" s="1"/>
  <c r="E31" i="5"/>
  <c r="K31" i="5" s="1"/>
  <c r="F16" i="4"/>
  <c r="J16" i="4" s="1"/>
  <c r="I16" i="4"/>
  <c r="P16" i="1"/>
  <c r="I16" i="1"/>
  <c r="Q16" i="1"/>
  <c r="R16" i="1"/>
  <c r="Q31" i="5" l="1"/>
  <c r="U31" i="5"/>
  <c r="R31" i="5"/>
  <c r="S31" i="5"/>
  <c r="T31" i="5"/>
  <c r="M16" i="4"/>
  <c r="O16" i="4"/>
  <c r="N16" i="4"/>
  <c r="T16" i="1"/>
  <c r="C16" i="1"/>
  <c r="G17" i="1" s="1"/>
  <c r="N17" i="1" s="1"/>
  <c r="U16" i="1"/>
  <c r="B16" i="1"/>
  <c r="X31" i="5" l="1"/>
  <c r="C32" i="5" s="1"/>
  <c r="G32" i="5" s="1"/>
  <c r="M32" i="5" s="1"/>
  <c r="W31" i="5"/>
  <c r="B32" i="5" s="1"/>
  <c r="B16" i="4"/>
  <c r="E17" i="4" s="1"/>
  <c r="C16" i="4"/>
  <c r="G17" i="4" s="1"/>
  <c r="J17" i="1"/>
  <c r="F17" i="1"/>
  <c r="M17" i="1" s="1"/>
  <c r="E17" i="1"/>
  <c r="I17" i="1" s="1"/>
  <c r="I32" i="5" l="1"/>
  <c r="O32" i="5" s="1"/>
  <c r="H32" i="5"/>
  <c r="N32" i="5" s="1"/>
  <c r="F32" i="5"/>
  <c r="L32" i="5" s="1"/>
  <c r="E32" i="5"/>
  <c r="K32" i="5" s="1"/>
  <c r="K17" i="4"/>
  <c r="F17" i="4"/>
  <c r="I17" i="4"/>
  <c r="L17" i="1"/>
  <c r="P17" i="1" s="1"/>
  <c r="U32" i="5" l="1"/>
  <c r="Q32" i="5"/>
  <c r="R32" i="5"/>
  <c r="S32" i="5"/>
  <c r="T32" i="5"/>
  <c r="J17" i="4"/>
  <c r="N17" i="4" s="1"/>
  <c r="R17" i="1"/>
  <c r="Q17" i="1"/>
  <c r="B17" i="1" s="1"/>
  <c r="E18" i="1" s="1"/>
  <c r="X32" i="5" l="1"/>
  <c r="C33" i="5" s="1"/>
  <c r="I33" i="5" s="1"/>
  <c r="O33" i="5" s="1"/>
  <c r="W32" i="5"/>
  <c r="B33" i="5" s="1"/>
  <c r="O17" i="4"/>
  <c r="C17" i="4" s="1"/>
  <c r="G18" i="4" s="1"/>
  <c r="K18" i="4" s="1"/>
  <c r="M17" i="4"/>
  <c r="B17" i="4" s="1"/>
  <c r="T17" i="1"/>
  <c r="C17" i="1"/>
  <c r="G18" i="1" s="1"/>
  <c r="J18" i="1" s="1"/>
  <c r="U17" i="1"/>
  <c r="L18" i="1"/>
  <c r="G33" i="5" l="1"/>
  <c r="M33" i="5" s="1"/>
  <c r="E33" i="5"/>
  <c r="K33" i="5" s="1"/>
  <c r="H33" i="5"/>
  <c r="N33" i="5" s="1"/>
  <c r="F33" i="5"/>
  <c r="L33" i="5" s="1"/>
  <c r="N18" i="1"/>
  <c r="E18" i="4"/>
  <c r="F18" i="4"/>
  <c r="F18" i="1"/>
  <c r="M18" i="1" s="1"/>
  <c r="S33" i="5" l="1"/>
  <c r="R33" i="5"/>
  <c r="T33" i="5"/>
  <c r="U33" i="5"/>
  <c r="Q33" i="5"/>
  <c r="P18" i="1"/>
  <c r="J18" i="4"/>
  <c r="I18" i="4"/>
  <c r="R18" i="1"/>
  <c r="U18" i="1" s="1"/>
  <c r="Q18" i="1"/>
  <c r="I18" i="1"/>
  <c r="W33" i="5" l="1"/>
  <c r="B34" i="5" s="1"/>
  <c r="E34" i="5" s="1"/>
  <c r="K34" i="5" s="1"/>
  <c r="X33" i="5"/>
  <c r="C34" i="5" s="1"/>
  <c r="I34" i="5" s="1"/>
  <c r="O34" i="5" s="1"/>
  <c r="G34" i="5"/>
  <c r="M34" i="5" s="1"/>
  <c r="B18" i="1"/>
  <c r="E19" i="1" s="1"/>
  <c r="L19" i="1" s="1"/>
  <c r="T18" i="1"/>
  <c r="M18" i="4"/>
  <c r="O18" i="4"/>
  <c r="N18" i="4"/>
  <c r="C18" i="1"/>
  <c r="G19" i="1" s="1"/>
  <c r="J19" i="1" s="1"/>
  <c r="H34" i="5" l="1"/>
  <c r="N34" i="5" s="1"/>
  <c r="F34" i="5"/>
  <c r="L34" i="5" s="1"/>
  <c r="F19" i="1"/>
  <c r="M19" i="1" s="1"/>
  <c r="B18" i="4"/>
  <c r="E19" i="4" s="1"/>
  <c r="C18" i="4"/>
  <c r="G19" i="4" s="1"/>
  <c r="N19" i="1"/>
  <c r="I19" i="1"/>
  <c r="Q34" i="5" l="1"/>
  <c r="S34" i="5"/>
  <c r="T34" i="5"/>
  <c r="R34" i="5"/>
  <c r="U34" i="5"/>
  <c r="Q19" i="1"/>
  <c r="K19" i="4"/>
  <c r="F19" i="4"/>
  <c r="I19" i="4"/>
  <c r="P19" i="1"/>
  <c r="T19" i="1" s="1"/>
  <c r="R19" i="1"/>
  <c r="U19" i="1" s="1"/>
  <c r="W34" i="5" l="1"/>
  <c r="B35" i="5" s="1"/>
  <c r="H35" i="5" s="1"/>
  <c r="N35" i="5" s="1"/>
  <c r="X34" i="5"/>
  <c r="C35" i="5" s="1"/>
  <c r="C19" i="1"/>
  <c r="G20" i="1" s="1"/>
  <c r="J20" i="1" s="1"/>
  <c r="J19" i="4"/>
  <c r="N19" i="4" s="1"/>
  <c r="B19" i="1"/>
  <c r="E20" i="1" s="1"/>
  <c r="L20" i="1" s="1"/>
  <c r="F35" i="5" l="1"/>
  <c r="L35" i="5" s="1"/>
  <c r="E35" i="5"/>
  <c r="K35" i="5" s="1"/>
  <c r="G35" i="5"/>
  <c r="M35" i="5" s="1"/>
  <c r="I35" i="5"/>
  <c r="O35" i="5" s="1"/>
  <c r="N20" i="1"/>
  <c r="O19" i="4"/>
  <c r="C19" i="4" s="1"/>
  <c r="G20" i="4" s="1"/>
  <c r="K20" i="4" s="1"/>
  <c r="M19" i="4"/>
  <c r="B19" i="4" s="1"/>
  <c r="F20" i="1"/>
  <c r="M20" i="1" s="1"/>
  <c r="I20" i="1"/>
  <c r="T35" i="5" l="1"/>
  <c r="Q35" i="5"/>
  <c r="U35" i="5"/>
  <c r="S35" i="5"/>
  <c r="R35" i="5"/>
  <c r="R20" i="1"/>
  <c r="U20" i="1" s="1"/>
  <c r="E20" i="4"/>
  <c r="F20" i="4"/>
  <c r="P20" i="1"/>
  <c r="Q20" i="1"/>
  <c r="C20" i="1" s="1"/>
  <c r="G21" i="1" s="1"/>
  <c r="J21" i="1" s="1"/>
  <c r="X35" i="5" l="1"/>
  <c r="C36" i="5" s="1"/>
  <c r="G36" i="5" s="1"/>
  <c r="M36" i="5" s="1"/>
  <c r="W35" i="5"/>
  <c r="B36" i="5" s="1"/>
  <c r="H36" i="5" s="1"/>
  <c r="N36" i="5" s="1"/>
  <c r="F36" i="5"/>
  <c r="L36" i="5" s="1"/>
  <c r="T20" i="1"/>
  <c r="B20" i="1"/>
  <c r="E21" i="1" s="1"/>
  <c r="L21" i="1" s="1"/>
  <c r="J20" i="4"/>
  <c r="I20" i="4"/>
  <c r="N21" i="1"/>
  <c r="E36" i="5" l="1"/>
  <c r="K36" i="5" s="1"/>
  <c r="I36" i="5"/>
  <c r="O36" i="5" s="1"/>
  <c r="F21" i="1"/>
  <c r="M21" i="1" s="1"/>
  <c r="Q21" i="1" s="1"/>
  <c r="M20" i="4"/>
  <c r="O20" i="4"/>
  <c r="N20" i="4"/>
  <c r="U36" i="5" l="1"/>
  <c r="Q36" i="5"/>
  <c r="S36" i="5"/>
  <c r="T36" i="5"/>
  <c r="R36" i="5"/>
  <c r="X36" i="5" s="1"/>
  <c r="C37" i="5" s="1"/>
  <c r="I37" i="5" s="1"/>
  <c r="O37" i="5" s="1"/>
  <c r="R21" i="1"/>
  <c r="U21" i="1" s="1"/>
  <c r="I21" i="1"/>
  <c r="P21" i="1"/>
  <c r="B21" i="1" s="1"/>
  <c r="E22" i="1" s="1"/>
  <c r="T21" i="1"/>
  <c r="B20" i="4"/>
  <c r="E21" i="4" s="1"/>
  <c r="C20" i="4"/>
  <c r="G21" i="4" s="1"/>
  <c r="L22" i="1"/>
  <c r="W36" i="5" l="1"/>
  <c r="B37" i="5" s="1"/>
  <c r="H37" i="5" s="1"/>
  <c r="N37" i="5" s="1"/>
  <c r="G37" i="5"/>
  <c r="M37" i="5" s="1"/>
  <c r="F37" i="5"/>
  <c r="L37" i="5" s="1"/>
  <c r="C21" i="1"/>
  <c r="G22" i="1" s="1"/>
  <c r="N22" i="1" s="1"/>
  <c r="K21" i="4"/>
  <c r="F21" i="4"/>
  <c r="I21" i="4"/>
  <c r="E37" i="5" l="1"/>
  <c r="K37" i="5" s="1"/>
  <c r="S37" i="5"/>
  <c r="R37" i="5"/>
  <c r="T37" i="5"/>
  <c r="U37" i="5"/>
  <c r="Q37" i="5"/>
  <c r="J22" i="1"/>
  <c r="F22" i="1"/>
  <c r="J21" i="4"/>
  <c r="N21" i="4" s="1"/>
  <c r="W37" i="5" l="1"/>
  <c r="B38" i="5" s="1"/>
  <c r="H38" i="5" s="1"/>
  <c r="N38" i="5" s="1"/>
  <c r="X37" i="5"/>
  <c r="C38" i="5" s="1"/>
  <c r="I38" i="5" s="1"/>
  <c r="O38" i="5" s="1"/>
  <c r="M22" i="1"/>
  <c r="I22" i="1"/>
  <c r="O21" i="4"/>
  <c r="C21" i="4" s="1"/>
  <c r="G22" i="4" s="1"/>
  <c r="K22" i="4" s="1"/>
  <c r="M21" i="4"/>
  <c r="B21" i="4" s="1"/>
  <c r="E38" i="5" l="1"/>
  <c r="K38" i="5" s="1"/>
  <c r="F38" i="5"/>
  <c r="L38" i="5" s="1"/>
  <c r="G38" i="5"/>
  <c r="M38" i="5" s="1"/>
  <c r="U38" i="5" s="1"/>
  <c r="P22" i="1"/>
  <c r="B22" i="1" s="1"/>
  <c r="E23" i="1" s="1"/>
  <c r="L23" i="1" s="1"/>
  <c r="Q22" i="1"/>
  <c r="R22" i="1"/>
  <c r="F22" i="4"/>
  <c r="J22" i="4" s="1"/>
  <c r="E22" i="4"/>
  <c r="I22" i="4" s="1"/>
  <c r="S38" i="5" l="1"/>
  <c r="Q38" i="5"/>
  <c r="T38" i="5"/>
  <c r="R38" i="5"/>
  <c r="X38" i="5" s="1"/>
  <c r="C39" i="5" s="1"/>
  <c r="G39" i="5" s="1"/>
  <c r="M39" i="5" s="1"/>
  <c r="F23" i="1"/>
  <c r="M23" i="1" s="1"/>
  <c r="U22" i="1"/>
  <c r="C22" i="1"/>
  <c r="G23" i="1" s="1"/>
  <c r="T22" i="1"/>
  <c r="N22" i="4"/>
  <c r="M22" i="4"/>
  <c r="O22" i="4"/>
  <c r="W38" i="5" l="1"/>
  <c r="B39" i="5" s="1"/>
  <c r="F39" i="5" s="1"/>
  <c r="L39" i="5" s="1"/>
  <c r="I39" i="5"/>
  <c r="O39" i="5" s="1"/>
  <c r="P23" i="1"/>
  <c r="J23" i="1"/>
  <c r="N23" i="1"/>
  <c r="R23" i="1" s="1"/>
  <c r="U23" i="1" s="1"/>
  <c r="Q23" i="1"/>
  <c r="C23" i="1" s="1"/>
  <c r="G24" i="1" s="1"/>
  <c r="N24" i="1" s="1"/>
  <c r="I23" i="1"/>
  <c r="C22" i="4"/>
  <c r="G23" i="4" s="1"/>
  <c r="K23" i="4" s="1"/>
  <c r="B22" i="4"/>
  <c r="H39" i="5" l="1"/>
  <c r="N39" i="5" s="1"/>
  <c r="E39" i="5"/>
  <c r="K39" i="5" s="1"/>
  <c r="U39" i="5"/>
  <c r="T23" i="1"/>
  <c r="B23" i="1"/>
  <c r="J24" i="1"/>
  <c r="F23" i="4"/>
  <c r="J23" i="4" s="1"/>
  <c r="E23" i="4"/>
  <c r="I23" i="4" s="1"/>
  <c r="Q39" i="5" l="1"/>
  <c r="S39" i="5"/>
  <c r="R39" i="5"/>
  <c r="X39" i="5" s="1"/>
  <c r="C40" i="5" s="1"/>
  <c r="G40" i="5" s="1"/>
  <c r="M40" i="5" s="1"/>
  <c r="T39" i="5"/>
  <c r="E24" i="1"/>
  <c r="F24" i="1"/>
  <c r="M24" i="1" s="1"/>
  <c r="N23" i="4"/>
  <c r="O23" i="4"/>
  <c r="M23" i="4"/>
  <c r="W39" i="5" l="1"/>
  <c r="B40" i="5" s="1"/>
  <c r="I40" i="5"/>
  <c r="O40" i="5" s="1"/>
  <c r="H40" i="5"/>
  <c r="N40" i="5" s="1"/>
  <c r="F40" i="5"/>
  <c r="L40" i="5" s="1"/>
  <c r="E40" i="5"/>
  <c r="K40" i="5" s="1"/>
  <c r="I24" i="1"/>
  <c r="L24" i="1"/>
  <c r="B23" i="4"/>
  <c r="E24" i="4" s="1"/>
  <c r="C23" i="4"/>
  <c r="G24" i="4" s="1"/>
  <c r="K24" i="4" s="1"/>
  <c r="S40" i="5" l="1"/>
  <c r="Q40" i="5"/>
  <c r="R40" i="5"/>
  <c r="U40" i="5"/>
  <c r="T40" i="5"/>
  <c r="P24" i="1"/>
  <c r="T24" i="1" s="1"/>
  <c r="R24" i="1"/>
  <c r="Q24" i="1"/>
  <c r="F24" i="4"/>
  <c r="J24" i="4" s="1"/>
  <c r="I24" i="4"/>
  <c r="X40" i="5" l="1"/>
  <c r="C41" i="5" s="1"/>
  <c r="W40" i="5"/>
  <c r="B41" i="5" s="1"/>
  <c r="B24" i="1"/>
  <c r="U24" i="1"/>
  <c r="C24" i="1"/>
  <c r="G25" i="1" s="1"/>
  <c r="N25" i="1" s="1"/>
  <c r="N24" i="4"/>
  <c r="M24" i="4"/>
  <c r="O24" i="4"/>
  <c r="J25" i="1"/>
  <c r="E41" i="5" l="1"/>
  <c r="K41" i="5" s="1"/>
  <c r="F41" i="5"/>
  <c r="L41" i="5" s="1"/>
  <c r="H41" i="5"/>
  <c r="N41" i="5" s="1"/>
  <c r="I41" i="5"/>
  <c r="O41" i="5" s="1"/>
  <c r="G41" i="5"/>
  <c r="M41" i="5" s="1"/>
  <c r="E25" i="1"/>
  <c r="F25" i="1"/>
  <c r="M25" i="1" s="1"/>
  <c r="C24" i="4"/>
  <c r="G25" i="4" s="1"/>
  <c r="K25" i="4" s="1"/>
  <c r="B24" i="4"/>
  <c r="E25" i="4" s="1"/>
  <c r="U41" i="5" l="1"/>
  <c r="T41" i="5"/>
  <c r="R41" i="5"/>
  <c r="S41" i="5"/>
  <c r="Q41" i="5"/>
  <c r="L25" i="1"/>
  <c r="I25" i="1"/>
  <c r="F25" i="4"/>
  <c r="J25" i="4" s="1"/>
  <c r="I25" i="4"/>
  <c r="W41" i="5" l="1"/>
  <c r="B42" i="5" s="1"/>
  <c r="H42" i="5" s="1"/>
  <c r="N42" i="5" s="1"/>
  <c r="X41" i="5"/>
  <c r="C42" i="5" s="1"/>
  <c r="P25" i="1"/>
  <c r="R25" i="1"/>
  <c r="Q25" i="1"/>
  <c r="M25" i="4"/>
  <c r="N25" i="4"/>
  <c r="O25" i="4"/>
  <c r="F42" i="5" l="1"/>
  <c r="L42" i="5" s="1"/>
  <c r="E42" i="5"/>
  <c r="K42" i="5" s="1"/>
  <c r="G42" i="5"/>
  <c r="M42" i="5" s="1"/>
  <c r="I42" i="5"/>
  <c r="O42" i="5" s="1"/>
  <c r="B25" i="1"/>
  <c r="T25" i="1"/>
  <c r="U25" i="1"/>
  <c r="C25" i="1"/>
  <c r="G26" i="1" s="1"/>
  <c r="C25" i="4"/>
  <c r="G26" i="4" s="1"/>
  <c r="K26" i="4" s="1"/>
  <c r="B25" i="4"/>
  <c r="E26" i="4" s="1"/>
  <c r="S42" i="5" l="1"/>
  <c r="U42" i="5"/>
  <c r="T42" i="5"/>
  <c r="Q42" i="5"/>
  <c r="R42" i="5"/>
  <c r="E26" i="1"/>
  <c r="F26" i="1"/>
  <c r="M26" i="1" s="1"/>
  <c r="J26" i="1"/>
  <c r="N26" i="1"/>
  <c r="F26" i="4"/>
  <c r="J26" i="4" s="1"/>
  <c r="I26" i="4"/>
  <c r="X42" i="5" l="1"/>
  <c r="C43" i="5" s="1"/>
  <c r="I43" i="5" s="1"/>
  <c r="O43" i="5" s="1"/>
  <c r="W42" i="5"/>
  <c r="B43" i="5" s="1"/>
  <c r="R26" i="1"/>
  <c r="U26" i="1" s="1"/>
  <c r="I26" i="1"/>
  <c r="L26" i="1"/>
  <c r="N26" i="4"/>
  <c r="M26" i="4"/>
  <c r="O26" i="4"/>
  <c r="F43" i="5" l="1"/>
  <c r="L43" i="5" s="1"/>
  <c r="E43" i="5"/>
  <c r="K43" i="5" s="1"/>
  <c r="H43" i="5"/>
  <c r="N43" i="5" s="1"/>
  <c r="G43" i="5"/>
  <c r="M43" i="5" s="1"/>
  <c r="R43" i="5" s="1"/>
  <c r="C26" i="1"/>
  <c r="G27" i="1" s="1"/>
  <c r="N27" i="1" s="1"/>
  <c r="P26" i="1"/>
  <c r="Q26" i="1"/>
  <c r="B26" i="1" s="1"/>
  <c r="E27" i="1" s="1"/>
  <c r="L27" i="1" s="1"/>
  <c r="C26" i="4"/>
  <c r="G27" i="4" s="1"/>
  <c r="K27" i="4" s="1"/>
  <c r="B26" i="4"/>
  <c r="E27" i="4" s="1"/>
  <c r="Q43" i="5" l="1"/>
  <c r="S43" i="5"/>
  <c r="U43" i="5"/>
  <c r="X43" i="5" s="1"/>
  <c r="C44" i="5" s="1"/>
  <c r="T43" i="5"/>
  <c r="W43" i="5" s="1"/>
  <c r="B44" i="5" s="1"/>
  <c r="J27" i="1"/>
  <c r="F27" i="1"/>
  <c r="M27" i="1" s="1"/>
  <c r="T26" i="1"/>
  <c r="F27" i="4"/>
  <c r="J27" i="4" s="1"/>
  <c r="I27" i="4"/>
  <c r="P27" i="1"/>
  <c r="I27" i="1"/>
  <c r="R27" i="1"/>
  <c r="U27" i="1" s="1"/>
  <c r="Q27" i="1"/>
  <c r="F44" i="5" l="1"/>
  <c r="L44" i="5" s="1"/>
  <c r="H44" i="5"/>
  <c r="N44" i="5" s="1"/>
  <c r="E44" i="5"/>
  <c r="K44" i="5" s="1"/>
  <c r="G44" i="5"/>
  <c r="M44" i="5" s="1"/>
  <c r="I44" i="5"/>
  <c r="O44" i="5" s="1"/>
  <c r="M27" i="4"/>
  <c r="N27" i="4"/>
  <c r="O27" i="4"/>
  <c r="T27" i="1"/>
  <c r="B27" i="1"/>
  <c r="E28" i="1" s="1"/>
  <c r="C27" i="1"/>
  <c r="G28" i="1" s="1"/>
  <c r="N28" i="1" s="1"/>
  <c r="S44" i="5" l="1"/>
  <c r="R44" i="5"/>
  <c r="Q44" i="5"/>
  <c r="U44" i="5"/>
  <c r="T44" i="5"/>
  <c r="B27" i="4"/>
  <c r="E28" i="4" s="1"/>
  <c r="C27" i="4"/>
  <c r="G28" i="4" s="1"/>
  <c r="K28" i="4" s="1"/>
  <c r="F28" i="1"/>
  <c r="M28" i="1" s="1"/>
  <c r="J28" i="1"/>
  <c r="L28" i="1"/>
  <c r="X44" i="5" l="1"/>
  <c r="C45" i="5" s="1"/>
  <c r="G45" i="5" s="1"/>
  <c r="M45" i="5" s="1"/>
  <c r="W44" i="5"/>
  <c r="B45" i="5" s="1"/>
  <c r="F28" i="4"/>
  <c r="J28" i="4" s="1"/>
  <c r="I28" i="4"/>
  <c r="I28" i="1"/>
  <c r="P28" i="1"/>
  <c r="R28" i="1"/>
  <c r="U28" i="1" s="1"/>
  <c r="Q28" i="1"/>
  <c r="F45" i="5" l="1"/>
  <c r="L45" i="5" s="1"/>
  <c r="I45" i="5"/>
  <c r="O45" i="5" s="1"/>
  <c r="H45" i="5"/>
  <c r="N45" i="5" s="1"/>
  <c r="E45" i="5"/>
  <c r="K45" i="5" s="1"/>
  <c r="N28" i="4"/>
  <c r="M28" i="4"/>
  <c r="O28" i="4"/>
  <c r="T28" i="1"/>
  <c r="B28" i="1"/>
  <c r="C28" i="1"/>
  <c r="G29" i="1" s="1"/>
  <c r="N29" i="1" s="1"/>
  <c r="R45" i="5" l="1"/>
  <c r="S45" i="5"/>
  <c r="T45" i="5"/>
  <c r="U45" i="5"/>
  <c r="Q45" i="5"/>
  <c r="J29" i="1"/>
  <c r="C28" i="4"/>
  <c r="G29" i="4" s="1"/>
  <c r="K29" i="4" s="1"/>
  <c r="B28" i="4"/>
  <c r="E29" i="4" s="1"/>
  <c r="F29" i="1"/>
  <c r="M29" i="1" s="1"/>
  <c r="E29" i="1"/>
  <c r="L29" i="1" s="1"/>
  <c r="X45" i="5" l="1"/>
  <c r="C46" i="5" s="1"/>
  <c r="I46" i="5" s="1"/>
  <c r="O46" i="5" s="1"/>
  <c r="W45" i="5"/>
  <c r="B46" i="5" s="1"/>
  <c r="F46" i="5" s="1"/>
  <c r="L46" i="5" s="1"/>
  <c r="F29" i="4"/>
  <c r="J29" i="4" s="1"/>
  <c r="I29" i="4"/>
  <c r="P29" i="1"/>
  <c r="I29" i="1"/>
  <c r="R29" i="1"/>
  <c r="U29" i="1" s="1"/>
  <c r="Q29" i="1"/>
  <c r="G46" i="5" l="1"/>
  <c r="M46" i="5" s="1"/>
  <c r="S46" i="5" s="1"/>
  <c r="H46" i="5"/>
  <c r="N46" i="5" s="1"/>
  <c r="E46" i="5"/>
  <c r="K46" i="5" s="1"/>
  <c r="Q46" i="5" s="1"/>
  <c r="N29" i="4"/>
  <c r="O29" i="4"/>
  <c r="M29" i="4"/>
  <c r="T29" i="1"/>
  <c r="B29" i="1"/>
  <c r="E30" i="1" s="1"/>
  <c r="C29" i="1"/>
  <c r="G30" i="1" s="1"/>
  <c r="T46" i="5" l="1"/>
  <c r="R46" i="5"/>
  <c r="W46" i="5" s="1"/>
  <c r="B47" i="5" s="1"/>
  <c r="U46" i="5"/>
  <c r="C29" i="4"/>
  <c r="G30" i="4" s="1"/>
  <c r="K30" i="4" s="1"/>
  <c r="B29" i="4"/>
  <c r="L30" i="1"/>
  <c r="J30" i="1"/>
  <c r="N30" i="1"/>
  <c r="F30" i="1"/>
  <c r="M30" i="1" s="1"/>
  <c r="X46" i="5" l="1"/>
  <c r="C47" i="5" s="1"/>
  <c r="I47" i="5" s="1"/>
  <c r="O47" i="5" s="1"/>
  <c r="E47" i="5"/>
  <c r="K47" i="5" s="1"/>
  <c r="H47" i="5"/>
  <c r="N47" i="5" s="1"/>
  <c r="F47" i="5"/>
  <c r="L47" i="5" s="1"/>
  <c r="F30" i="4"/>
  <c r="J30" i="4" s="1"/>
  <c r="E30" i="4"/>
  <c r="I30" i="4" s="1"/>
  <c r="Q30" i="1"/>
  <c r="I30" i="1"/>
  <c r="R30" i="1"/>
  <c r="U30" i="1" s="1"/>
  <c r="P30" i="1"/>
  <c r="G47" i="5" l="1"/>
  <c r="M47" i="5" s="1"/>
  <c r="S47" i="5" s="1"/>
  <c r="R47" i="5"/>
  <c r="T47" i="5"/>
  <c r="U47" i="5"/>
  <c r="M30" i="4"/>
  <c r="N30" i="4"/>
  <c r="O30" i="4"/>
  <c r="T30" i="1"/>
  <c r="B30" i="1"/>
  <c r="E31" i="1" s="1"/>
  <c r="C30" i="1"/>
  <c r="G31" i="1" s="1"/>
  <c r="J31" i="1" s="1"/>
  <c r="Q47" i="5" l="1"/>
  <c r="W47" i="5" s="1"/>
  <c r="B48" i="5" s="1"/>
  <c r="H48" i="5" s="1"/>
  <c r="N48" i="5" s="1"/>
  <c r="X47" i="5"/>
  <c r="C48" i="5" s="1"/>
  <c r="G48" i="5" s="1"/>
  <c r="M48" i="5" s="1"/>
  <c r="C30" i="4"/>
  <c r="G31" i="4" s="1"/>
  <c r="K31" i="4" s="1"/>
  <c r="B30" i="4"/>
  <c r="E31" i="4" s="1"/>
  <c r="N31" i="1"/>
  <c r="F31" i="1"/>
  <c r="M31" i="1" s="1"/>
  <c r="L31" i="1"/>
  <c r="E48" i="5" l="1"/>
  <c r="K48" i="5" s="1"/>
  <c r="F48" i="5"/>
  <c r="L48" i="5" s="1"/>
  <c r="I48" i="5"/>
  <c r="O48" i="5" s="1"/>
  <c r="U48" i="5" s="1"/>
  <c r="F31" i="4"/>
  <c r="J31" i="4" s="1"/>
  <c r="I31" i="4"/>
  <c r="I31" i="1"/>
  <c r="P31" i="1"/>
  <c r="Q31" i="1"/>
  <c r="R31" i="1"/>
  <c r="T48" i="5" l="1"/>
  <c r="S48" i="5"/>
  <c r="Q48" i="5"/>
  <c r="R48" i="5"/>
  <c r="X48" i="5" s="1"/>
  <c r="C49" i="5" s="1"/>
  <c r="N31" i="4"/>
  <c r="M31" i="4"/>
  <c r="O31" i="4"/>
  <c r="C31" i="1"/>
  <c r="G32" i="1" s="1"/>
  <c r="J32" i="1" s="1"/>
  <c r="U31" i="1"/>
  <c r="T31" i="1"/>
  <c r="B31" i="1"/>
  <c r="W48" i="5" l="1"/>
  <c r="B49" i="5" s="1"/>
  <c r="H49" i="5" s="1"/>
  <c r="N49" i="5" s="1"/>
  <c r="F49" i="5"/>
  <c r="L49" i="5" s="1"/>
  <c r="E49" i="5"/>
  <c r="K49" i="5" s="1"/>
  <c r="G49" i="5"/>
  <c r="M49" i="5" s="1"/>
  <c r="I49" i="5"/>
  <c r="O49" i="5" s="1"/>
  <c r="C31" i="4"/>
  <c r="G32" i="4" s="1"/>
  <c r="K32" i="4" s="1"/>
  <c r="B31" i="4"/>
  <c r="E32" i="4" s="1"/>
  <c r="N32" i="1"/>
  <c r="F32" i="1"/>
  <c r="M32" i="1" s="1"/>
  <c r="E32" i="1"/>
  <c r="S49" i="5" l="1"/>
  <c r="Q49" i="5"/>
  <c r="R49" i="5"/>
  <c r="U49" i="5"/>
  <c r="T49" i="5"/>
  <c r="I32" i="1"/>
  <c r="F32" i="4"/>
  <c r="J32" i="4" s="1"/>
  <c r="I32" i="4"/>
  <c r="L32" i="1"/>
  <c r="X49" i="5" l="1"/>
  <c r="C50" i="5" s="1"/>
  <c r="W49" i="5"/>
  <c r="B50" i="5" s="1"/>
  <c r="M32" i="4"/>
  <c r="O32" i="4"/>
  <c r="N32" i="4"/>
  <c r="P32" i="1"/>
  <c r="Q32" i="1"/>
  <c r="R32" i="1"/>
  <c r="H50" i="5" l="1"/>
  <c r="N50" i="5" s="1"/>
  <c r="E50" i="5"/>
  <c r="K50" i="5" s="1"/>
  <c r="F50" i="5"/>
  <c r="L50" i="5" s="1"/>
  <c r="I50" i="5"/>
  <c r="O50" i="5" s="1"/>
  <c r="U50" i="5" s="1"/>
  <c r="G50" i="5"/>
  <c r="M50" i="5" s="1"/>
  <c r="B32" i="4"/>
  <c r="E33" i="4" s="1"/>
  <c r="C32" i="4"/>
  <c r="G33" i="4" s="1"/>
  <c r="T32" i="1"/>
  <c r="C32" i="1"/>
  <c r="G33" i="1" s="1"/>
  <c r="N33" i="1" s="1"/>
  <c r="U32" i="1"/>
  <c r="B32" i="1"/>
  <c r="R50" i="5" l="1"/>
  <c r="X50" i="5" s="1"/>
  <c r="C51" i="5" s="1"/>
  <c r="Q50" i="5"/>
  <c r="S50" i="5"/>
  <c r="T50" i="5"/>
  <c r="K33" i="4"/>
  <c r="F33" i="4"/>
  <c r="I33" i="4"/>
  <c r="J33" i="1"/>
  <c r="E33" i="1"/>
  <c r="F33" i="1"/>
  <c r="M33" i="1" s="1"/>
  <c r="W50" i="5" l="1"/>
  <c r="B51" i="5" s="1"/>
  <c r="I51" i="5"/>
  <c r="O51" i="5" s="1"/>
  <c r="G51" i="5"/>
  <c r="M51" i="5" s="1"/>
  <c r="J33" i="4"/>
  <c r="N33" i="4" s="1"/>
  <c r="L33" i="1"/>
  <c r="Q33" i="1" s="1"/>
  <c r="I33" i="1"/>
  <c r="E51" i="5" l="1"/>
  <c r="K51" i="5" s="1"/>
  <c r="H51" i="5"/>
  <c r="N51" i="5" s="1"/>
  <c r="F51" i="5"/>
  <c r="L51" i="5" s="1"/>
  <c r="O33" i="4"/>
  <c r="C33" i="4" s="1"/>
  <c r="G34" i="4" s="1"/>
  <c r="K34" i="4" s="1"/>
  <c r="M33" i="4"/>
  <c r="B33" i="4" s="1"/>
  <c r="R33" i="1"/>
  <c r="P33" i="1"/>
  <c r="T51" i="5" l="1"/>
  <c r="Q51" i="5"/>
  <c r="U51" i="5"/>
  <c r="R51" i="5"/>
  <c r="S51" i="5"/>
  <c r="E34" i="4"/>
  <c r="F34" i="4"/>
  <c r="C33" i="1"/>
  <c r="G34" i="1" s="1"/>
  <c r="J34" i="1" s="1"/>
  <c r="U33" i="1"/>
  <c r="B33" i="1"/>
  <c r="T33" i="1"/>
  <c r="X51" i="5" l="1"/>
  <c r="C52" i="5" s="1"/>
  <c r="I52" i="5" s="1"/>
  <c r="O52" i="5" s="1"/>
  <c r="W51" i="5"/>
  <c r="B52" i="5" s="1"/>
  <c r="J34" i="4"/>
  <c r="I34" i="4"/>
  <c r="F34" i="1"/>
  <c r="M34" i="1" s="1"/>
  <c r="E34" i="1"/>
  <c r="N34" i="1"/>
  <c r="G52" i="5" l="1"/>
  <c r="M52" i="5" s="1"/>
  <c r="F52" i="5"/>
  <c r="L52" i="5" s="1"/>
  <c r="E52" i="5"/>
  <c r="K52" i="5" s="1"/>
  <c r="H52" i="5"/>
  <c r="N52" i="5" s="1"/>
  <c r="I34" i="1"/>
  <c r="L34" i="1"/>
  <c r="R34" i="1" s="1"/>
  <c r="M34" i="4"/>
  <c r="O34" i="4"/>
  <c r="N34" i="4"/>
  <c r="S52" i="5" l="1"/>
  <c r="T52" i="5"/>
  <c r="Q52" i="5"/>
  <c r="U52" i="5"/>
  <c r="R52" i="5"/>
  <c r="P34" i="1"/>
  <c r="Q34" i="1"/>
  <c r="C34" i="1" s="1"/>
  <c r="G35" i="1" s="1"/>
  <c r="N35" i="1" s="1"/>
  <c r="C34" i="4"/>
  <c r="G35" i="4" s="1"/>
  <c r="B34" i="4"/>
  <c r="U34" i="1"/>
  <c r="X52" i="5" l="1"/>
  <c r="C53" i="5" s="1"/>
  <c r="G53" i="5" s="1"/>
  <c r="M53" i="5" s="1"/>
  <c r="W52" i="5"/>
  <c r="B53" i="5" s="1"/>
  <c r="B34" i="1"/>
  <c r="E35" i="1" s="1"/>
  <c r="T34" i="1"/>
  <c r="E35" i="4"/>
  <c r="F35" i="4"/>
  <c r="K35" i="4"/>
  <c r="F35" i="1"/>
  <c r="M35" i="1" s="1"/>
  <c r="J35" i="1"/>
  <c r="L35" i="1"/>
  <c r="I53" i="5" l="1"/>
  <c r="O53" i="5" s="1"/>
  <c r="F53" i="5"/>
  <c r="L53" i="5" s="1"/>
  <c r="H53" i="5"/>
  <c r="N53" i="5" s="1"/>
  <c r="E53" i="5"/>
  <c r="K53" i="5" s="1"/>
  <c r="I35" i="1"/>
  <c r="J35" i="4"/>
  <c r="I35" i="4"/>
  <c r="P35" i="1"/>
  <c r="Q35" i="1"/>
  <c r="R35" i="1"/>
  <c r="U35" i="1" s="1"/>
  <c r="U53" i="5" l="1"/>
  <c r="Q53" i="5"/>
  <c r="T53" i="5"/>
  <c r="S53" i="5"/>
  <c r="R53" i="5"/>
  <c r="X53" i="5" s="1"/>
  <c r="C54" i="5" s="1"/>
  <c r="M35" i="4"/>
  <c r="N35" i="4"/>
  <c r="O35" i="4"/>
  <c r="B35" i="1"/>
  <c r="E36" i="1" s="1"/>
  <c r="L36" i="1" s="1"/>
  <c r="T35" i="1"/>
  <c r="C35" i="1"/>
  <c r="G36" i="1" s="1"/>
  <c r="J36" i="1" s="1"/>
  <c r="I54" i="5" l="1"/>
  <c r="O54" i="5" s="1"/>
  <c r="G54" i="5"/>
  <c r="M54" i="5" s="1"/>
  <c r="W53" i="5"/>
  <c r="B54" i="5" s="1"/>
  <c r="B35" i="4"/>
  <c r="E36" i="4" s="1"/>
  <c r="C35" i="4"/>
  <c r="G36" i="4" s="1"/>
  <c r="K36" i="4" s="1"/>
  <c r="F36" i="1"/>
  <c r="M36" i="1" s="1"/>
  <c r="N36" i="1"/>
  <c r="H54" i="5" l="1"/>
  <c r="N54" i="5" s="1"/>
  <c r="E54" i="5"/>
  <c r="K54" i="5" s="1"/>
  <c r="F54" i="5"/>
  <c r="L54" i="5" s="1"/>
  <c r="P36" i="1"/>
  <c r="F36" i="4"/>
  <c r="J36" i="4" s="1"/>
  <c r="I36" i="4"/>
  <c r="R36" i="1"/>
  <c r="U36" i="1" s="1"/>
  <c r="Q36" i="1"/>
  <c r="I36" i="1"/>
  <c r="R54" i="5" l="1"/>
  <c r="S54" i="5"/>
  <c r="Q54" i="5"/>
  <c r="U54" i="5"/>
  <c r="X54" i="5" s="1"/>
  <c r="C55" i="5" s="1"/>
  <c r="T54" i="5"/>
  <c r="B36" i="1"/>
  <c r="E37" i="1" s="1"/>
  <c r="T36" i="1"/>
  <c r="N36" i="4"/>
  <c r="M36" i="4"/>
  <c r="O36" i="4"/>
  <c r="C36" i="1"/>
  <c r="G37" i="1" s="1"/>
  <c r="J37" i="1" s="1"/>
  <c r="I55" i="5" l="1"/>
  <c r="O55" i="5" s="1"/>
  <c r="G55" i="5"/>
  <c r="M55" i="5" s="1"/>
  <c r="W54" i="5"/>
  <c r="B55" i="5" s="1"/>
  <c r="N37" i="1"/>
  <c r="L37" i="1"/>
  <c r="F37" i="1"/>
  <c r="M37" i="1" s="1"/>
  <c r="C36" i="4"/>
  <c r="G37" i="4" s="1"/>
  <c r="K37" i="4" s="1"/>
  <c r="B36" i="4"/>
  <c r="E37" i="4" s="1"/>
  <c r="E55" i="5" l="1"/>
  <c r="K55" i="5" s="1"/>
  <c r="F55" i="5"/>
  <c r="L55" i="5" s="1"/>
  <c r="H55" i="5"/>
  <c r="N55" i="5" s="1"/>
  <c r="T55" i="5" s="1"/>
  <c r="Q37" i="1"/>
  <c r="R37" i="1"/>
  <c r="P37" i="1"/>
  <c r="I37" i="1"/>
  <c r="F37" i="4"/>
  <c r="J37" i="4" s="1"/>
  <c r="I37" i="4"/>
  <c r="U37" i="1"/>
  <c r="S55" i="5" l="1"/>
  <c r="R55" i="5"/>
  <c r="U55" i="5"/>
  <c r="Q55" i="5"/>
  <c r="C37" i="1"/>
  <c r="G38" i="1" s="1"/>
  <c r="J38" i="1" s="1"/>
  <c r="B37" i="1"/>
  <c r="F38" i="1" s="1"/>
  <c r="M38" i="1" s="1"/>
  <c r="T37" i="1"/>
  <c r="N37" i="4"/>
  <c r="O37" i="4"/>
  <c r="M37" i="4"/>
  <c r="N38" i="1"/>
  <c r="W55" i="5" l="1"/>
  <c r="B56" i="5" s="1"/>
  <c r="H56" i="5" s="1"/>
  <c r="N56" i="5" s="1"/>
  <c r="X55" i="5"/>
  <c r="C56" i="5" s="1"/>
  <c r="E38" i="1"/>
  <c r="L38" i="1" s="1"/>
  <c r="P38" i="1" s="1"/>
  <c r="C37" i="4"/>
  <c r="G38" i="4" s="1"/>
  <c r="K38" i="4" s="1"/>
  <c r="B37" i="4"/>
  <c r="E38" i="4" s="1"/>
  <c r="E56" i="5" l="1"/>
  <c r="K56" i="5" s="1"/>
  <c r="I56" i="5"/>
  <c r="O56" i="5" s="1"/>
  <c r="G56" i="5"/>
  <c r="M56" i="5" s="1"/>
  <c r="F56" i="5"/>
  <c r="L56" i="5" s="1"/>
  <c r="I38" i="1"/>
  <c r="F38" i="4"/>
  <c r="J38" i="4" s="1"/>
  <c r="I38" i="4"/>
  <c r="R38" i="1"/>
  <c r="U38" i="1" s="1"/>
  <c r="Q38" i="1"/>
  <c r="T38" i="1" s="1"/>
  <c r="Q56" i="5" l="1"/>
  <c r="T56" i="5"/>
  <c r="S56" i="5"/>
  <c r="R56" i="5"/>
  <c r="U56" i="5"/>
  <c r="N38" i="4"/>
  <c r="M38" i="4"/>
  <c r="O38" i="4"/>
  <c r="B38" i="1"/>
  <c r="C38" i="1"/>
  <c r="G39" i="1" s="1"/>
  <c r="X56" i="5" l="1"/>
  <c r="C57" i="5" s="1"/>
  <c r="W56" i="5"/>
  <c r="B57" i="5" s="1"/>
  <c r="C38" i="4"/>
  <c r="G39" i="4" s="1"/>
  <c r="K39" i="4" s="1"/>
  <c r="B38" i="4"/>
  <c r="N39" i="1"/>
  <c r="J39" i="1"/>
  <c r="E39" i="1"/>
  <c r="F39" i="1"/>
  <c r="M39" i="1" s="1"/>
  <c r="E57" i="5" l="1"/>
  <c r="K57" i="5" s="1"/>
  <c r="F57" i="5"/>
  <c r="L57" i="5" s="1"/>
  <c r="H57" i="5"/>
  <c r="N57" i="5" s="1"/>
  <c r="G57" i="5"/>
  <c r="M57" i="5" s="1"/>
  <c r="I57" i="5"/>
  <c r="O57" i="5" s="1"/>
  <c r="F39" i="4"/>
  <c r="J39" i="4" s="1"/>
  <c r="E39" i="4"/>
  <c r="I39" i="4" s="1"/>
  <c r="L39" i="1"/>
  <c r="P39" i="1" s="1"/>
  <c r="I39" i="1"/>
  <c r="S57" i="5" l="1"/>
  <c r="T57" i="5"/>
  <c r="R57" i="5"/>
  <c r="U57" i="5"/>
  <c r="Q57" i="5"/>
  <c r="N39" i="4"/>
  <c r="M39" i="4"/>
  <c r="O39" i="4"/>
  <c r="R39" i="1"/>
  <c r="Q39" i="1"/>
  <c r="B39" i="1" s="1"/>
  <c r="W57" i="5" l="1"/>
  <c r="B58" i="5" s="1"/>
  <c r="H58" i="5" s="1"/>
  <c r="N58" i="5" s="1"/>
  <c r="X57" i="5"/>
  <c r="C58" i="5" s="1"/>
  <c r="C39" i="4"/>
  <c r="G40" i="4" s="1"/>
  <c r="K40" i="4" s="1"/>
  <c r="B39" i="4"/>
  <c r="E40" i="4" s="1"/>
  <c r="U39" i="1"/>
  <c r="C39" i="1"/>
  <c r="G40" i="1" s="1"/>
  <c r="E40" i="1"/>
  <c r="T39" i="1"/>
  <c r="E58" i="5" l="1"/>
  <c r="K58" i="5" s="1"/>
  <c r="G58" i="5"/>
  <c r="M58" i="5" s="1"/>
  <c r="I58" i="5"/>
  <c r="O58" i="5" s="1"/>
  <c r="F58" i="5"/>
  <c r="L58" i="5" s="1"/>
  <c r="F40" i="1"/>
  <c r="M40" i="1" s="1"/>
  <c r="F40" i="4"/>
  <c r="J40" i="4" s="1"/>
  <c r="I40" i="4"/>
  <c r="L40" i="1"/>
  <c r="I40" i="1"/>
  <c r="N40" i="1"/>
  <c r="J40" i="1"/>
  <c r="R58" i="5" l="1"/>
  <c r="Q58" i="5"/>
  <c r="U58" i="5"/>
  <c r="T58" i="5"/>
  <c r="S58" i="5"/>
  <c r="M40" i="4"/>
  <c r="N40" i="4"/>
  <c r="O40" i="4"/>
  <c r="R40" i="1"/>
  <c r="U40" i="1" s="1"/>
  <c r="Q40" i="1"/>
  <c r="P40" i="1"/>
  <c r="X58" i="5" l="1"/>
  <c r="C59" i="5" s="1"/>
  <c r="I59" i="5" s="1"/>
  <c r="O59" i="5" s="1"/>
  <c r="W58" i="5"/>
  <c r="B59" i="5" s="1"/>
  <c r="C40" i="4"/>
  <c r="G41" i="4" s="1"/>
  <c r="K41" i="4" s="1"/>
  <c r="B40" i="4"/>
  <c r="E41" i="4" s="1"/>
  <c r="C40" i="1"/>
  <c r="G41" i="1" s="1"/>
  <c r="N41" i="1" s="1"/>
  <c r="T40" i="1"/>
  <c r="B40" i="1"/>
  <c r="G59" i="5" l="1"/>
  <c r="M59" i="5" s="1"/>
  <c r="E59" i="5"/>
  <c r="K59" i="5" s="1"/>
  <c r="F59" i="5"/>
  <c r="L59" i="5" s="1"/>
  <c r="H59" i="5"/>
  <c r="N59" i="5" s="1"/>
  <c r="F41" i="4"/>
  <c r="J41" i="4" s="1"/>
  <c r="I41" i="4"/>
  <c r="J41" i="1"/>
  <c r="E41" i="1"/>
  <c r="F41" i="1"/>
  <c r="M41" i="1" s="1"/>
  <c r="S59" i="5" l="1"/>
  <c r="T59" i="5"/>
  <c r="R59" i="5"/>
  <c r="U59" i="5"/>
  <c r="Q59" i="5"/>
  <c r="M41" i="4"/>
  <c r="O41" i="4"/>
  <c r="N41" i="4"/>
  <c r="L41" i="1"/>
  <c r="Q41" i="1" s="1"/>
  <c r="I41" i="1"/>
  <c r="W59" i="5" l="1"/>
  <c r="B60" i="5" s="1"/>
  <c r="H60" i="5" s="1"/>
  <c r="N60" i="5" s="1"/>
  <c r="X59" i="5"/>
  <c r="C60" i="5" s="1"/>
  <c r="B41" i="4"/>
  <c r="E42" i="4" s="1"/>
  <c r="C41" i="4"/>
  <c r="G42" i="4" s="1"/>
  <c r="P41" i="1"/>
  <c r="R41" i="1"/>
  <c r="E60" i="5" l="1"/>
  <c r="K60" i="5" s="1"/>
  <c r="G60" i="5"/>
  <c r="M60" i="5" s="1"/>
  <c r="I60" i="5"/>
  <c r="O60" i="5" s="1"/>
  <c r="F60" i="5"/>
  <c r="L60" i="5" s="1"/>
  <c r="K42" i="4"/>
  <c r="F42" i="4"/>
  <c r="I42" i="4"/>
  <c r="U41" i="1"/>
  <c r="C41" i="1"/>
  <c r="G42" i="1" s="1"/>
  <c r="T41" i="1"/>
  <c r="B41" i="1"/>
  <c r="T60" i="5" l="1"/>
  <c r="U60" i="5"/>
  <c r="Q60" i="5"/>
  <c r="R60" i="5"/>
  <c r="S60" i="5"/>
  <c r="J42" i="4"/>
  <c r="N42" i="4" s="1"/>
  <c r="E42" i="1"/>
  <c r="F42" i="1"/>
  <c r="M42" i="1" s="1"/>
  <c r="N42" i="1"/>
  <c r="J42" i="1"/>
  <c r="X60" i="5" l="1"/>
  <c r="C61" i="5" s="1"/>
  <c r="G61" i="5" s="1"/>
  <c r="M61" i="5" s="1"/>
  <c r="W60" i="5"/>
  <c r="B61" i="5" s="1"/>
  <c r="O42" i="4"/>
  <c r="C42" i="4" s="1"/>
  <c r="G43" i="4" s="1"/>
  <c r="K43" i="4" s="1"/>
  <c r="M42" i="4"/>
  <c r="B42" i="4" s="1"/>
  <c r="L42" i="1"/>
  <c r="P42" i="1" s="1"/>
  <c r="I42" i="1"/>
  <c r="I61" i="5" l="1"/>
  <c r="O61" i="5" s="1"/>
  <c r="E61" i="5"/>
  <c r="K61" i="5" s="1"/>
  <c r="F61" i="5"/>
  <c r="L61" i="5" s="1"/>
  <c r="H61" i="5"/>
  <c r="N61" i="5" s="1"/>
  <c r="F43" i="4"/>
  <c r="E43" i="4"/>
  <c r="Q42" i="1"/>
  <c r="T42" i="1" s="1"/>
  <c r="R42" i="1"/>
  <c r="U61" i="5" l="1"/>
  <c r="T61" i="5"/>
  <c r="R61" i="5"/>
  <c r="S61" i="5"/>
  <c r="Q61" i="5"/>
  <c r="I43" i="4"/>
  <c r="J43" i="4"/>
  <c r="U42" i="1"/>
  <c r="C42" i="1"/>
  <c r="G43" i="1" s="1"/>
  <c r="B42" i="1"/>
  <c r="X61" i="5" l="1"/>
  <c r="C62" i="5" s="1"/>
  <c r="G62" i="5" s="1"/>
  <c r="M62" i="5" s="1"/>
  <c r="W61" i="5"/>
  <c r="B62" i="5" s="1"/>
  <c r="H62" i="5" s="1"/>
  <c r="N62" i="5" s="1"/>
  <c r="N43" i="4"/>
  <c r="M43" i="4"/>
  <c r="O43" i="4"/>
  <c r="E43" i="1"/>
  <c r="F43" i="1"/>
  <c r="M43" i="1" s="1"/>
  <c r="N43" i="1"/>
  <c r="J43" i="1"/>
  <c r="I62" i="5" l="1"/>
  <c r="O62" i="5" s="1"/>
  <c r="F62" i="5"/>
  <c r="L62" i="5" s="1"/>
  <c r="E62" i="5"/>
  <c r="K62" i="5" s="1"/>
  <c r="B43" i="4"/>
  <c r="E44" i="4" s="1"/>
  <c r="C43" i="4"/>
  <c r="G44" i="4" s="1"/>
  <c r="K44" i="4" s="1"/>
  <c r="L43" i="1"/>
  <c r="P43" i="1" s="1"/>
  <c r="I43" i="1"/>
  <c r="S62" i="5" l="1"/>
  <c r="R62" i="5"/>
  <c r="U62" i="5"/>
  <c r="X62" i="5" s="1"/>
  <c r="C63" i="5" s="1"/>
  <c r="Q62" i="5"/>
  <c r="T62" i="5"/>
  <c r="F44" i="4"/>
  <c r="J44" i="4" s="1"/>
  <c r="I44" i="4"/>
  <c r="Q43" i="1"/>
  <c r="B43" i="1" s="1"/>
  <c r="R43" i="1"/>
  <c r="W62" i="5" l="1"/>
  <c r="B63" i="5" s="1"/>
  <c r="E63" i="5" s="1"/>
  <c r="K63" i="5" s="1"/>
  <c r="I63" i="5"/>
  <c r="O63" i="5" s="1"/>
  <c r="G63" i="5"/>
  <c r="M63" i="5" s="1"/>
  <c r="N44" i="4"/>
  <c r="O44" i="4"/>
  <c r="M44" i="4"/>
  <c r="T43" i="1"/>
  <c r="U43" i="1"/>
  <c r="C43" i="1"/>
  <c r="G44" i="1" s="1"/>
  <c r="E44" i="1"/>
  <c r="F63" i="5" l="1"/>
  <c r="L63" i="5" s="1"/>
  <c r="H63" i="5"/>
  <c r="N63" i="5" s="1"/>
  <c r="B44" i="4"/>
  <c r="E45" i="4" s="1"/>
  <c r="C44" i="4"/>
  <c r="G45" i="4" s="1"/>
  <c r="K45" i="4" s="1"/>
  <c r="F44" i="1"/>
  <c r="M44" i="1" s="1"/>
  <c r="L44" i="1"/>
  <c r="N44" i="1"/>
  <c r="J44" i="1"/>
  <c r="T63" i="5" l="1"/>
  <c r="S63" i="5"/>
  <c r="R63" i="5"/>
  <c r="Q63" i="5"/>
  <c r="U63" i="5"/>
  <c r="F45" i="4"/>
  <c r="J45" i="4" s="1"/>
  <c r="I45" i="4"/>
  <c r="I44" i="1"/>
  <c r="P44" i="1"/>
  <c r="Q44" i="1"/>
  <c r="R44" i="1"/>
  <c r="X63" i="5" l="1"/>
  <c r="C64" i="5" s="1"/>
  <c r="G64" i="5" s="1"/>
  <c r="M64" i="5" s="1"/>
  <c r="W63" i="5"/>
  <c r="B64" i="5" s="1"/>
  <c r="B44" i="1"/>
  <c r="E45" i="1" s="1"/>
  <c r="M45" i="4"/>
  <c r="N45" i="4"/>
  <c r="O45" i="4"/>
  <c r="T44" i="1"/>
  <c r="U44" i="1"/>
  <c r="C44" i="1"/>
  <c r="G45" i="1" s="1"/>
  <c r="F64" i="5" l="1"/>
  <c r="L64" i="5" s="1"/>
  <c r="I64" i="5"/>
  <c r="O64" i="5" s="1"/>
  <c r="H64" i="5"/>
  <c r="N64" i="5" s="1"/>
  <c r="E64" i="5"/>
  <c r="K64" i="5" s="1"/>
  <c r="B45" i="4"/>
  <c r="E46" i="4" s="1"/>
  <c r="C45" i="4"/>
  <c r="G46" i="4" s="1"/>
  <c r="K46" i="4" s="1"/>
  <c r="F45" i="1"/>
  <c r="M45" i="1" s="1"/>
  <c r="J45" i="1"/>
  <c r="N45" i="1"/>
  <c r="L45" i="1"/>
  <c r="I45" i="1"/>
  <c r="U64" i="5" l="1"/>
  <c r="Q64" i="5"/>
  <c r="T64" i="5"/>
  <c r="R64" i="5"/>
  <c r="X64" i="5" s="1"/>
  <c r="C65" i="5" s="1"/>
  <c r="S64" i="5"/>
  <c r="F46" i="4"/>
  <c r="J46" i="4" s="1"/>
  <c r="I46" i="4"/>
  <c r="P45" i="1"/>
  <c r="R45" i="1"/>
  <c r="U45" i="1" s="1"/>
  <c r="Q45" i="1"/>
  <c r="W64" i="5" l="1"/>
  <c r="B65" i="5" s="1"/>
  <c r="H65" i="5" s="1"/>
  <c r="N65" i="5" s="1"/>
  <c r="G65" i="5"/>
  <c r="M65" i="5" s="1"/>
  <c r="I65" i="5"/>
  <c r="O65" i="5" s="1"/>
  <c r="B45" i="1"/>
  <c r="E46" i="1" s="1"/>
  <c r="C45" i="1"/>
  <c r="G46" i="1" s="1"/>
  <c r="N46" i="1" s="1"/>
  <c r="N46" i="4"/>
  <c r="M46" i="4"/>
  <c r="O46" i="4"/>
  <c r="T45" i="1"/>
  <c r="J46" i="1"/>
  <c r="F65" i="5" l="1"/>
  <c r="L65" i="5" s="1"/>
  <c r="E65" i="5"/>
  <c r="K65" i="5" s="1"/>
  <c r="F46" i="1"/>
  <c r="M46" i="1" s="1"/>
  <c r="C46" i="4"/>
  <c r="G47" i="4" s="1"/>
  <c r="K47" i="4" s="1"/>
  <c r="B46" i="4"/>
  <c r="E47" i="4" s="1"/>
  <c r="L46" i="1"/>
  <c r="U65" i="5" l="1"/>
  <c r="T65" i="5"/>
  <c r="R65" i="5"/>
  <c r="S65" i="5"/>
  <c r="Q65" i="5"/>
  <c r="I46" i="1"/>
  <c r="P46" i="1"/>
  <c r="F47" i="4"/>
  <c r="J47" i="4" s="1"/>
  <c r="I47" i="4"/>
  <c r="R46" i="1"/>
  <c r="U46" i="1" s="1"/>
  <c r="Q46" i="1"/>
  <c r="B46" i="1" s="1"/>
  <c r="W65" i="5" l="1"/>
  <c r="B66" i="5" s="1"/>
  <c r="X65" i="5"/>
  <c r="C66" i="5" s="1"/>
  <c r="N47" i="4"/>
  <c r="M47" i="4"/>
  <c r="O47" i="4"/>
  <c r="E47" i="1"/>
  <c r="C46" i="1"/>
  <c r="G47" i="1" s="1"/>
  <c r="T46" i="1"/>
  <c r="G66" i="5" l="1"/>
  <c r="M66" i="5" s="1"/>
  <c r="I66" i="5"/>
  <c r="O66" i="5" s="1"/>
  <c r="H66" i="5"/>
  <c r="N66" i="5" s="1"/>
  <c r="E66" i="5"/>
  <c r="K66" i="5" s="1"/>
  <c r="F66" i="5"/>
  <c r="L66" i="5" s="1"/>
  <c r="B47" i="4"/>
  <c r="E48" i="4" s="1"/>
  <c r="C47" i="4"/>
  <c r="G48" i="4" s="1"/>
  <c r="K48" i="4" s="1"/>
  <c r="J47" i="1"/>
  <c r="N47" i="1"/>
  <c r="L47" i="1"/>
  <c r="F47" i="1"/>
  <c r="M47" i="1" s="1"/>
  <c r="Q66" i="5" l="1"/>
  <c r="T66" i="5"/>
  <c r="U66" i="5"/>
  <c r="R66" i="5"/>
  <c r="S66" i="5"/>
  <c r="F48" i="4"/>
  <c r="J48" i="4" s="1"/>
  <c r="I48" i="4"/>
  <c r="I47" i="1"/>
  <c r="Q47" i="1"/>
  <c r="P47" i="1"/>
  <c r="R47" i="1"/>
  <c r="X66" i="5" l="1"/>
  <c r="C67" i="5" s="1"/>
  <c r="I67" i="5" s="1"/>
  <c r="O67" i="5" s="1"/>
  <c r="W66" i="5"/>
  <c r="B67" i="5" s="1"/>
  <c r="T47" i="1"/>
  <c r="M48" i="4"/>
  <c r="O48" i="4"/>
  <c r="N48" i="4"/>
  <c r="B47" i="1"/>
  <c r="U47" i="1"/>
  <c r="C47" i="1"/>
  <c r="G48" i="1" s="1"/>
  <c r="G67" i="5" l="1"/>
  <c r="M67" i="5" s="1"/>
  <c r="F67" i="5"/>
  <c r="L67" i="5" s="1"/>
  <c r="E67" i="5"/>
  <c r="K67" i="5" s="1"/>
  <c r="H67" i="5"/>
  <c r="N67" i="5" s="1"/>
  <c r="B48" i="4"/>
  <c r="E49" i="4" s="1"/>
  <c r="C48" i="4"/>
  <c r="G49" i="4" s="1"/>
  <c r="J48" i="1"/>
  <c r="N48" i="1"/>
  <c r="E48" i="1"/>
  <c r="F48" i="1"/>
  <c r="M48" i="1" s="1"/>
  <c r="T67" i="5" l="1"/>
  <c r="U67" i="5"/>
  <c r="Q67" i="5"/>
  <c r="S67" i="5"/>
  <c r="R67" i="5"/>
  <c r="K49" i="4"/>
  <c r="F49" i="4"/>
  <c r="I49" i="4"/>
  <c r="L48" i="1"/>
  <c r="P48" i="1" s="1"/>
  <c r="I48" i="1"/>
  <c r="W67" i="5" l="1"/>
  <c r="B68" i="5" s="1"/>
  <c r="X67" i="5"/>
  <c r="C68" i="5" s="1"/>
  <c r="J49" i="4"/>
  <c r="N49" i="4" s="1"/>
  <c r="Q48" i="1"/>
  <c r="T48" i="1" s="1"/>
  <c r="R48" i="1"/>
  <c r="I68" i="5" l="1"/>
  <c r="O68" i="5" s="1"/>
  <c r="G68" i="5"/>
  <c r="M68" i="5" s="1"/>
  <c r="H68" i="5"/>
  <c r="N68" i="5" s="1"/>
  <c r="E68" i="5"/>
  <c r="K68" i="5" s="1"/>
  <c r="F68" i="5"/>
  <c r="L68" i="5" s="1"/>
  <c r="O49" i="4"/>
  <c r="C49" i="4" s="1"/>
  <c r="G50" i="4" s="1"/>
  <c r="K50" i="4" s="1"/>
  <c r="M49" i="4"/>
  <c r="B49" i="4" s="1"/>
  <c r="B48" i="1"/>
  <c r="E49" i="1" s="1"/>
  <c r="U48" i="1"/>
  <c r="C48" i="1"/>
  <c r="G49" i="1" s="1"/>
  <c r="T68" i="5" l="1"/>
  <c r="S68" i="5"/>
  <c r="Q68" i="5"/>
  <c r="R68" i="5"/>
  <c r="U68" i="5"/>
  <c r="F50" i="4"/>
  <c r="J50" i="4" s="1"/>
  <c r="E50" i="4"/>
  <c r="I50" i="4" s="1"/>
  <c r="N49" i="1"/>
  <c r="J49" i="1"/>
  <c r="F49" i="1"/>
  <c r="M49" i="1" s="1"/>
  <c r="L49" i="1"/>
  <c r="W68" i="5" l="1"/>
  <c r="B69" i="5" s="1"/>
  <c r="X68" i="5"/>
  <c r="C69" i="5" s="1"/>
  <c r="M50" i="4"/>
  <c r="N50" i="4"/>
  <c r="O50" i="4"/>
  <c r="P49" i="1"/>
  <c r="Q49" i="1"/>
  <c r="I49" i="1"/>
  <c r="R49" i="1"/>
  <c r="G69" i="5" l="1"/>
  <c r="M69" i="5" s="1"/>
  <c r="I69" i="5"/>
  <c r="O69" i="5" s="1"/>
  <c r="E69" i="5"/>
  <c r="K69" i="5" s="1"/>
  <c r="F69" i="5"/>
  <c r="L69" i="5" s="1"/>
  <c r="H69" i="5"/>
  <c r="N69" i="5" s="1"/>
  <c r="T49" i="1"/>
  <c r="B49" i="1"/>
  <c r="C49" i="1"/>
  <c r="G50" i="1" s="1"/>
  <c r="J50" i="1" s="1"/>
  <c r="C50" i="4"/>
  <c r="G51" i="4" s="1"/>
  <c r="K51" i="4" s="1"/>
  <c r="B50" i="4"/>
  <c r="E51" i="4" s="1"/>
  <c r="U49" i="1"/>
  <c r="N50" i="1"/>
  <c r="R69" i="5" l="1"/>
  <c r="Q69" i="5"/>
  <c r="U69" i="5"/>
  <c r="T69" i="5"/>
  <c r="S69" i="5"/>
  <c r="F50" i="1"/>
  <c r="M50" i="1" s="1"/>
  <c r="E50" i="1"/>
  <c r="L50" i="1" s="1"/>
  <c r="R50" i="1" s="1"/>
  <c r="F51" i="4"/>
  <c r="J51" i="4" s="1"/>
  <c r="I51" i="4"/>
  <c r="X69" i="5" l="1"/>
  <c r="C70" i="5" s="1"/>
  <c r="G70" i="5" s="1"/>
  <c r="M70" i="5" s="1"/>
  <c r="W69" i="5"/>
  <c r="B70" i="5" s="1"/>
  <c r="I50" i="1"/>
  <c r="N51" i="4"/>
  <c r="M51" i="4"/>
  <c r="O51" i="4"/>
  <c r="U50" i="1"/>
  <c r="Q50" i="1"/>
  <c r="C50" i="1" s="1"/>
  <c r="G51" i="1" s="1"/>
  <c r="P50" i="1"/>
  <c r="I70" i="5" l="1"/>
  <c r="O70" i="5" s="1"/>
  <c r="F70" i="5"/>
  <c r="L70" i="5" s="1"/>
  <c r="H70" i="5"/>
  <c r="N70" i="5" s="1"/>
  <c r="E70" i="5"/>
  <c r="K70" i="5" s="1"/>
  <c r="C51" i="4"/>
  <c r="G52" i="4" s="1"/>
  <c r="K52" i="4" s="1"/>
  <c r="B51" i="4"/>
  <c r="N51" i="1"/>
  <c r="J51" i="1"/>
  <c r="B50" i="1"/>
  <c r="T50" i="1"/>
  <c r="Q70" i="5" l="1"/>
  <c r="S70" i="5"/>
  <c r="T70" i="5"/>
  <c r="U70" i="5"/>
  <c r="R70" i="5"/>
  <c r="F52" i="4"/>
  <c r="J52" i="4" s="1"/>
  <c r="E52" i="4"/>
  <c r="I52" i="4" s="1"/>
  <c r="F51" i="1"/>
  <c r="M51" i="1" s="1"/>
  <c r="E51" i="1"/>
  <c r="X70" i="5" l="1"/>
  <c r="C71" i="5" s="1"/>
  <c r="G71" i="5" s="1"/>
  <c r="M71" i="5" s="1"/>
  <c r="W70" i="5"/>
  <c r="B71" i="5" s="1"/>
  <c r="N52" i="4"/>
  <c r="M52" i="4"/>
  <c r="O52" i="4"/>
  <c r="I51" i="1"/>
  <c r="L51" i="1"/>
  <c r="Q51" i="1" s="1"/>
  <c r="I71" i="5" l="1"/>
  <c r="O71" i="5" s="1"/>
  <c r="H71" i="5"/>
  <c r="N71" i="5" s="1"/>
  <c r="E71" i="5"/>
  <c r="K71" i="5" s="1"/>
  <c r="S71" i="5" s="1"/>
  <c r="F71" i="5"/>
  <c r="L71" i="5" s="1"/>
  <c r="B52" i="4"/>
  <c r="E53" i="4" s="1"/>
  <c r="C52" i="4"/>
  <c r="G53" i="4" s="1"/>
  <c r="K53" i="4" s="1"/>
  <c r="P51" i="1"/>
  <c r="T51" i="1" s="1"/>
  <c r="R51" i="1"/>
  <c r="R71" i="5" l="1"/>
  <c r="Q71" i="5"/>
  <c r="U71" i="5"/>
  <c r="T71" i="5"/>
  <c r="F53" i="4"/>
  <c r="J53" i="4" s="1"/>
  <c r="I53" i="4"/>
  <c r="B51" i="1"/>
  <c r="E52" i="1" s="1"/>
  <c r="C51" i="1"/>
  <c r="G52" i="1" s="1"/>
  <c r="U51" i="1"/>
  <c r="X71" i="5" l="1"/>
  <c r="C72" i="5" s="1"/>
  <c r="I72" i="5" s="1"/>
  <c r="O72" i="5" s="1"/>
  <c r="W71" i="5"/>
  <c r="B72" i="5" s="1"/>
  <c r="N53" i="4"/>
  <c r="M53" i="4"/>
  <c r="O53" i="4"/>
  <c r="L52" i="1"/>
  <c r="F52" i="1"/>
  <c r="M52" i="1" s="1"/>
  <c r="J52" i="1"/>
  <c r="N52" i="1"/>
  <c r="G72" i="5" l="1"/>
  <c r="M72" i="5" s="1"/>
  <c r="H72" i="5"/>
  <c r="N72" i="5" s="1"/>
  <c r="F72" i="5"/>
  <c r="L72" i="5" s="1"/>
  <c r="E72" i="5"/>
  <c r="K72" i="5" s="1"/>
  <c r="Q72" i="5" s="1"/>
  <c r="C53" i="4"/>
  <c r="G54" i="4" s="1"/>
  <c r="K54" i="4" s="1"/>
  <c r="B53" i="4"/>
  <c r="E54" i="4" s="1"/>
  <c r="R52" i="1"/>
  <c r="U52" i="1" s="1"/>
  <c r="Q52" i="1"/>
  <c r="I52" i="1"/>
  <c r="P52" i="1"/>
  <c r="S72" i="5" l="1"/>
  <c r="R72" i="5"/>
  <c r="U72" i="5"/>
  <c r="T72" i="5"/>
  <c r="F54" i="4"/>
  <c r="J54" i="4" s="1"/>
  <c r="I54" i="4"/>
  <c r="C52" i="1"/>
  <c r="G53" i="1" s="1"/>
  <c r="J53" i="1" s="1"/>
  <c r="T52" i="1"/>
  <c r="B52" i="1"/>
  <c r="X72" i="5" l="1"/>
  <c r="C73" i="5" s="1"/>
  <c r="W72" i="5"/>
  <c r="B73" i="5" s="1"/>
  <c r="N54" i="4"/>
  <c r="M54" i="4"/>
  <c r="O54" i="4"/>
  <c r="N53" i="1"/>
  <c r="E53" i="1"/>
  <c r="F53" i="1"/>
  <c r="M53" i="1" s="1"/>
  <c r="E73" i="5" l="1"/>
  <c r="K73" i="5" s="1"/>
  <c r="F73" i="5"/>
  <c r="L73" i="5" s="1"/>
  <c r="H73" i="5"/>
  <c r="N73" i="5" s="1"/>
  <c r="G73" i="5"/>
  <c r="M73" i="5" s="1"/>
  <c r="I73" i="5"/>
  <c r="O73" i="5" s="1"/>
  <c r="B54" i="4"/>
  <c r="E55" i="4" s="1"/>
  <c r="C54" i="4"/>
  <c r="G55" i="4" s="1"/>
  <c r="K55" i="4" s="1"/>
  <c r="L53" i="1"/>
  <c r="Q53" i="1" s="1"/>
  <c r="I53" i="1"/>
  <c r="S73" i="5" l="1"/>
  <c r="T73" i="5"/>
  <c r="R73" i="5"/>
  <c r="U73" i="5"/>
  <c r="Q73" i="5"/>
  <c r="F55" i="4"/>
  <c r="J55" i="4" s="1"/>
  <c r="I55" i="4"/>
  <c r="P53" i="1"/>
  <c r="R53" i="1"/>
  <c r="W73" i="5" l="1"/>
  <c r="B74" i="5" s="1"/>
  <c r="H74" i="5" s="1"/>
  <c r="N74" i="5" s="1"/>
  <c r="X73" i="5"/>
  <c r="C74" i="5" s="1"/>
  <c r="N55" i="4"/>
  <c r="M55" i="4"/>
  <c r="O55" i="4"/>
  <c r="U53" i="1"/>
  <c r="C53" i="1"/>
  <c r="G54" i="1" s="1"/>
  <c r="T53" i="1"/>
  <c r="B53" i="1"/>
  <c r="E74" i="5" l="1"/>
  <c r="K74" i="5" s="1"/>
  <c r="G74" i="5"/>
  <c r="M74" i="5" s="1"/>
  <c r="I74" i="5"/>
  <c r="O74" i="5" s="1"/>
  <c r="F74" i="5"/>
  <c r="L74" i="5" s="1"/>
  <c r="R74" i="5" s="1"/>
  <c r="C55" i="4"/>
  <c r="G56" i="4" s="1"/>
  <c r="K56" i="4" s="1"/>
  <c r="B55" i="4"/>
  <c r="E56" i="4" s="1"/>
  <c r="F54" i="1"/>
  <c r="M54" i="1" s="1"/>
  <c r="E54" i="1"/>
  <c r="J54" i="1"/>
  <c r="N54" i="1"/>
  <c r="Q74" i="5" l="1"/>
  <c r="U74" i="5"/>
  <c r="X74" i="5" s="1"/>
  <c r="C75" i="5" s="1"/>
  <c r="T74" i="5"/>
  <c r="S74" i="5"/>
  <c r="F56" i="4"/>
  <c r="J56" i="4" s="1"/>
  <c r="I56" i="4"/>
  <c r="I54" i="1"/>
  <c r="L54" i="1"/>
  <c r="Q54" i="1"/>
  <c r="G75" i="5" l="1"/>
  <c r="M75" i="5" s="1"/>
  <c r="I75" i="5"/>
  <c r="O75" i="5" s="1"/>
  <c r="W74" i="5"/>
  <c r="B75" i="5" s="1"/>
  <c r="M56" i="4"/>
  <c r="O56" i="4"/>
  <c r="N56" i="4"/>
  <c r="R54" i="1"/>
  <c r="U54" i="1" s="1"/>
  <c r="P54" i="1"/>
  <c r="E75" i="5" l="1"/>
  <c r="K75" i="5" s="1"/>
  <c r="F75" i="5"/>
  <c r="L75" i="5" s="1"/>
  <c r="H75" i="5"/>
  <c r="N75" i="5" s="1"/>
  <c r="S75" i="5"/>
  <c r="B56" i="4"/>
  <c r="E57" i="4" s="1"/>
  <c r="C56" i="4"/>
  <c r="G57" i="4" s="1"/>
  <c r="C54" i="1"/>
  <c r="G55" i="1" s="1"/>
  <c r="N55" i="1" s="1"/>
  <c r="T54" i="1"/>
  <c r="B54" i="1"/>
  <c r="U75" i="5" l="1"/>
  <c r="T75" i="5"/>
  <c r="R75" i="5"/>
  <c r="Q75" i="5"/>
  <c r="K57" i="4"/>
  <c r="F57" i="4"/>
  <c r="I57" i="4"/>
  <c r="J55" i="1"/>
  <c r="F55" i="1"/>
  <c r="M55" i="1" s="1"/>
  <c r="E55" i="1"/>
  <c r="W75" i="5" l="1"/>
  <c r="B76" i="5" s="1"/>
  <c r="X75" i="5"/>
  <c r="C76" i="5" s="1"/>
  <c r="I76" i="5" s="1"/>
  <c r="O76" i="5" s="1"/>
  <c r="E76" i="5"/>
  <c r="K76" i="5" s="1"/>
  <c r="H76" i="5"/>
  <c r="N76" i="5" s="1"/>
  <c r="G76" i="5"/>
  <c r="M76" i="5" s="1"/>
  <c r="J57" i="4"/>
  <c r="N57" i="4" s="1"/>
  <c r="I55" i="1"/>
  <c r="L55" i="1"/>
  <c r="Q55" i="1" s="1"/>
  <c r="F76" i="5" l="1"/>
  <c r="L76" i="5" s="1"/>
  <c r="Q76" i="5" s="1"/>
  <c r="O57" i="4"/>
  <c r="C57" i="4" s="1"/>
  <c r="G58" i="4" s="1"/>
  <c r="K58" i="4" s="1"/>
  <c r="M57" i="4"/>
  <c r="B57" i="4" s="1"/>
  <c r="P55" i="1"/>
  <c r="R55" i="1"/>
  <c r="S76" i="5" l="1"/>
  <c r="T76" i="5"/>
  <c r="U76" i="5"/>
  <c r="R76" i="5"/>
  <c r="W76" i="5" s="1"/>
  <c r="B77" i="5" s="1"/>
  <c r="E58" i="4"/>
  <c r="F58" i="4"/>
  <c r="U55" i="1"/>
  <c r="C55" i="1"/>
  <c r="G56" i="1" s="1"/>
  <c r="T55" i="1"/>
  <c r="B55" i="1"/>
  <c r="X76" i="5" l="1"/>
  <c r="C77" i="5" s="1"/>
  <c r="G77" i="5" s="1"/>
  <c r="M77" i="5" s="1"/>
  <c r="E77" i="5"/>
  <c r="K77" i="5" s="1"/>
  <c r="H77" i="5"/>
  <c r="N77" i="5" s="1"/>
  <c r="J58" i="4"/>
  <c r="I58" i="4"/>
  <c r="F56" i="1"/>
  <c r="M56" i="1" s="1"/>
  <c r="E56" i="1"/>
  <c r="J56" i="1"/>
  <c r="N56" i="1"/>
  <c r="F77" i="5" l="1"/>
  <c r="L77" i="5" s="1"/>
  <c r="S77" i="5" s="1"/>
  <c r="I77" i="5"/>
  <c r="O77" i="5" s="1"/>
  <c r="M58" i="4"/>
  <c r="O58" i="4"/>
  <c r="N58" i="4"/>
  <c r="I56" i="1"/>
  <c r="L56" i="1"/>
  <c r="P56" i="1" s="1"/>
  <c r="T77" i="5" l="1"/>
  <c r="U77" i="5"/>
  <c r="R77" i="5"/>
  <c r="X77" i="5" s="1"/>
  <c r="C78" i="5" s="1"/>
  <c r="Q77" i="5"/>
  <c r="W77" i="5" s="1"/>
  <c r="B78" i="5" s="1"/>
  <c r="C58" i="4"/>
  <c r="G59" i="4" s="1"/>
  <c r="B58" i="4"/>
  <c r="Q56" i="1"/>
  <c r="B56" i="1" s="1"/>
  <c r="R56" i="1"/>
  <c r="E78" i="5" l="1"/>
  <c r="K78" i="5" s="1"/>
  <c r="U78" i="5" s="1"/>
  <c r="H78" i="5"/>
  <c r="N78" i="5" s="1"/>
  <c r="G78" i="5"/>
  <c r="M78" i="5" s="1"/>
  <c r="I78" i="5"/>
  <c r="O78" i="5" s="1"/>
  <c r="F78" i="5"/>
  <c r="L78" i="5" s="1"/>
  <c r="S78" i="5" s="1"/>
  <c r="Q78" i="5"/>
  <c r="E59" i="4"/>
  <c r="F59" i="4"/>
  <c r="K59" i="4"/>
  <c r="T56" i="1"/>
  <c r="C56" i="1"/>
  <c r="G57" i="1" s="1"/>
  <c r="U56" i="1"/>
  <c r="E57" i="1"/>
  <c r="R78" i="5" l="1"/>
  <c r="X78" i="5" s="1"/>
  <c r="C79" i="5" s="1"/>
  <c r="G79" i="5" s="1"/>
  <c r="M79" i="5" s="1"/>
  <c r="T78" i="5"/>
  <c r="J59" i="4"/>
  <c r="I59" i="4"/>
  <c r="L57" i="1"/>
  <c r="F57" i="1"/>
  <c r="M57" i="1" s="1"/>
  <c r="N57" i="1"/>
  <c r="J57" i="1"/>
  <c r="W78" i="5" l="1"/>
  <c r="B79" i="5" s="1"/>
  <c r="E79" i="5" s="1"/>
  <c r="K79" i="5" s="1"/>
  <c r="I79" i="5"/>
  <c r="O79" i="5" s="1"/>
  <c r="F79" i="5"/>
  <c r="L79" i="5" s="1"/>
  <c r="N59" i="4"/>
  <c r="M59" i="4"/>
  <c r="O59" i="4"/>
  <c r="R57" i="1"/>
  <c r="U57" i="1" s="1"/>
  <c r="Q57" i="1"/>
  <c r="I57" i="1"/>
  <c r="P57" i="1"/>
  <c r="H79" i="5" l="1"/>
  <c r="N79" i="5" s="1"/>
  <c r="U79" i="5" s="1"/>
  <c r="B59" i="4"/>
  <c r="E60" i="4" s="1"/>
  <c r="C59" i="4"/>
  <c r="G60" i="4" s="1"/>
  <c r="K60" i="4" s="1"/>
  <c r="C57" i="1"/>
  <c r="G58" i="1" s="1"/>
  <c r="J58" i="1" s="1"/>
  <c r="T57" i="1"/>
  <c r="B57" i="1"/>
  <c r="T79" i="5" l="1"/>
  <c r="R79" i="5"/>
  <c r="S79" i="5"/>
  <c r="Q79" i="5"/>
  <c r="W79" i="5" s="1"/>
  <c r="B80" i="5" s="1"/>
  <c r="E80" i="5" s="1"/>
  <c r="K80" i="5" s="1"/>
  <c r="X79" i="5"/>
  <c r="C80" i="5" s="1"/>
  <c r="G80" i="5" s="1"/>
  <c r="M80" i="5" s="1"/>
  <c r="F60" i="4"/>
  <c r="J60" i="4" s="1"/>
  <c r="I60" i="4"/>
  <c r="N58" i="1"/>
  <c r="F58" i="1"/>
  <c r="M58" i="1" s="1"/>
  <c r="E58" i="1"/>
  <c r="I80" i="5" l="1"/>
  <c r="O80" i="5" s="1"/>
  <c r="U80" i="5" s="1"/>
  <c r="F80" i="5"/>
  <c r="L80" i="5" s="1"/>
  <c r="H80" i="5"/>
  <c r="N80" i="5" s="1"/>
  <c r="S80" i="5" s="1"/>
  <c r="Q80" i="5"/>
  <c r="N60" i="4"/>
  <c r="M60" i="4"/>
  <c r="O60" i="4"/>
  <c r="L58" i="1"/>
  <c r="Q58" i="1" s="1"/>
  <c r="I58" i="1"/>
  <c r="R80" i="5" l="1"/>
  <c r="X80" i="5" s="1"/>
  <c r="C81" i="5" s="1"/>
  <c r="T80" i="5"/>
  <c r="C60" i="4"/>
  <c r="G61" i="4" s="1"/>
  <c r="K61" i="4" s="1"/>
  <c r="B60" i="4"/>
  <c r="E61" i="4" s="1"/>
  <c r="P58" i="1"/>
  <c r="R58" i="1"/>
  <c r="W80" i="5" l="1"/>
  <c r="B81" i="5" s="1"/>
  <c r="H81" i="5" s="1"/>
  <c r="N81" i="5" s="1"/>
  <c r="G81" i="5"/>
  <c r="M81" i="5" s="1"/>
  <c r="I81" i="5"/>
  <c r="O81" i="5" s="1"/>
  <c r="F61" i="4"/>
  <c r="J61" i="4" s="1"/>
  <c r="I61" i="4"/>
  <c r="U58" i="1"/>
  <c r="C58" i="1"/>
  <c r="G59" i="1" s="1"/>
  <c r="T58" i="1"/>
  <c r="B58" i="1"/>
  <c r="F81" i="5" l="1"/>
  <c r="L81" i="5" s="1"/>
  <c r="T81" i="5" s="1"/>
  <c r="E81" i="5"/>
  <c r="K81" i="5" s="1"/>
  <c r="U81" i="5" s="1"/>
  <c r="Q81" i="5"/>
  <c r="M61" i="4"/>
  <c r="O61" i="4"/>
  <c r="N61" i="4"/>
  <c r="E59" i="1"/>
  <c r="F59" i="1"/>
  <c r="M59" i="1" s="1"/>
  <c r="J59" i="1"/>
  <c r="N59" i="1"/>
  <c r="S81" i="5" l="1"/>
  <c r="R81" i="5"/>
  <c r="X81" i="5"/>
  <c r="C82" i="5" s="1"/>
  <c r="I82" i="5" s="1"/>
  <c r="O82" i="5" s="1"/>
  <c r="W81" i="5"/>
  <c r="B82" i="5" s="1"/>
  <c r="B61" i="4"/>
  <c r="E62" i="4" s="1"/>
  <c r="C61" i="4"/>
  <c r="G62" i="4" s="1"/>
  <c r="L59" i="1"/>
  <c r="P59" i="1" s="1"/>
  <c r="I59" i="1"/>
  <c r="G82" i="5" l="1"/>
  <c r="M82" i="5" s="1"/>
  <c r="H82" i="5"/>
  <c r="N82" i="5" s="1"/>
  <c r="E82" i="5"/>
  <c r="K82" i="5" s="1"/>
  <c r="F82" i="5"/>
  <c r="L82" i="5" s="1"/>
  <c r="K62" i="4"/>
  <c r="F62" i="4"/>
  <c r="I62" i="4"/>
  <c r="Q59" i="1"/>
  <c r="T59" i="1" s="1"/>
  <c r="R59" i="1"/>
  <c r="R82" i="5" l="1"/>
  <c r="Q82" i="5"/>
  <c r="S82" i="5"/>
  <c r="T82" i="5"/>
  <c r="U82" i="5"/>
  <c r="X82" i="5" s="1"/>
  <c r="C83" i="5" s="1"/>
  <c r="J62" i="4"/>
  <c r="N62" i="4" s="1"/>
  <c r="C59" i="1"/>
  <c r="G60" i="1" s="1"/>
  <c r="U59" i="1"/>
  <c r="B59" i="1"/>
  <c r="I83" i="5" l="1"/>
  <c r="O83" i="5" s="1"/>
  <c r="G83" i="5"/>
  <c r="M83" i="5" s="1"/>
  <c r="W82" i="5"/>
  <c r="B83" i="5" s="1"/>
  <c r="O62" i="4"/>
  <c r="C62" i="4" s="1"/>
  <c r="G63" i="4" s="1"/>
  <c r="K63" i="4" s="1"/>
  <c r="M62" i="4"/>
  <c r="B62" i="4" s="1"/>
  <c r="E63" i="4" s="1"/>
  <c r="E60" i="1"/>
  <c r="F60" i="1"/>
  <c r="M60" i="1" s="1"/>
  <c r="N60" i="1"/>
  <c r="J60" i="1"/>
  <c r="H83" i="5" l="1"/>
  <c r="N83" i="5" s="1"/>
  <c r="F83" i="5"/>
  <c r="L83" i="5" s="1"/>
  <c r="E83" i="5"/>
  <c r="K83" i="5" s="1"/>
  <c r="U83" i="5" s="1"/>
  <c r="F63" i="4"/>
  <c r="J63" i="4" s="1"/>
  <c r="I63" i="4"/>
  <c r="I60" i="1"/>
  <c r="L60" i="1"/>
  <c r="P60" i="1" s="1"/>
  <c r="S83" i="5" l="1"/>
  <c r="Q83" i="5"/>
  <c r="R83" i="5"/>
  <c r="X83" i="5" s="1"/>
  <c r="C84" i="5" s="1"/>
  <c r="T83" i="5"/>
  <c r="M63" i="4"/>
  <c r="N63" i="4"/>
  <c r="O63" i="4"/>
  <c r="Q60" i="1"/>
  <c r="T60" i="1" s="1"/>
  <c r="R60" i="1"/>
  <c r="I84" i="5" l="1"/>
  <c r="O84" i="5" s="1"/>
  <c r="G84" i="5"/>
  <c r="M84" i="5" s="1"/>
  <c r="W83" i="5"/>
  <c r="B84" i="5" s="1"/>
  <c r="C63" i="4"/>
  <c r="G64" i="4" s="1"/>
  <c r="K64" i="4" s="1"/>
  <c r="B63" i="4"/>
  <c r="E64" i="4" s="1"/>
  <c r="U60" i="1"/>
  <c r="C60" i="1"/>
  <c r="G61" i="1" s="1"/>
  <c r="B60" i="1"/>
  <c r="E84" i="5" l="1"/>
  <c r="K84" i="5" s="1"/>
  <c r="S84" i="5" s="1"/>
  <c r="F84" i="5"/>
  <c r="L84" i="5" s="1"/>
  <c r="H84" i="5"/>
  <c r="N84" i="5" s="1"/>
  <c r="F64" i="4"/>
  <c r="J64" i="4" s="1"/>
  <c r="I64" i="4"/>
  <c r="E61" i="1"/>
  <c r="F61" i="1"/>
  <c r="M61" i="1" s="1"/>
  <c r="N61" i="1"/>
  <c r="J61" i="1"/>
  <c r="T84" i="5" l="1"/>
  <c r="Q84" i="5"/>
  <c r="R84" i="5"/>
  <c r="U84" i="5"/>
  <c r="M64" i="4"/>
  <c r="N64" i="4"/>
  <c r="O64" i="4"/>
  <c r="L61" i="1"/>
  <c r="P61" i="1" s="1"/>
  <c r="I61" i="1"/>
  <c r="X84" i="5" l="1"/>
  <c r="C85" i="5" s="1"/>
  <c r="W84" i="5"/>
  <c r="B85" i="5" s="1"/>
  <c r="C64" i="4"/>
  <c r="G65" i="4" s="1"/>
  <c r="K65" i="4" s="1"/>
  <c r="B64" i="4"/>
  <c r="Q61" i="1"/>
  <c r="B61" i="1" s="1"/>
  <c r="R61" i="1"/>
  <c r="H85" i="5" l="1"/>
  <c r="N85" i="5" s="1"/>
  <c r="E85" i="5"/>
  <c r="K85" i="5" s="1"/>
  <c r="F85" i="5"/>
  <c r="L85" i="5" s="1"/>
  <c r="G85" i="5"/>
  <c r="M85" i="5" s="1"/>
  <c r="I85" i="5"/>
  <c r="O85" i="5" s="1"/>
  <c r="F65" i="4"/>
  <c r="J65" i="4" s="1"/>
  <c r="E65" i="4"/>
  <c r="I65" i="4" s="1"/>
  <c r="T61" i="1"/>
  <c r="U61" i="1"/>
  <c r="C61" i="1"/>
  <c r="G62" i="1" s="1"/>
  <c r="E62" i="1"/>
  <c r="S85" i="5" l="1"/>
  <c r="U85" i="5"/>
  <c r="R85" i="5"/>
  <c r="Q85" i="5"/>
  <c r="T85" i="5"/>
  <c r="M65" i="4"/>
  <c r="N65" i="4"/>
  <c r="O65" i="4"/>
  <c r="F62" i="1"/>
  <c r="M62" i="1" s="1"/>
  <c r="L62" i="1"/>
  <c r="N62" i="1"/>
  <c r="J62" i="1"/>
  <c r="X85" i="5" l="1"/>
  <c r="C86" i="5" s="1"/>
  <c r="I86" i="5" s="1"/>
  <c r="O86" i="5" s="1"/>
  <c r="W85" i="5"/>
  <c r="B86" i="5" s="1"/>
  <c r="B65" i="4"/>
  <c r="E66" i="4" s="1"/>
  <c r="C65" i="4"/>
  <c r="G66" i="4" s="1"/>
  <c r="K66" i="4" s="1"/>
  <c r="R62" i="1"/>
  <c r="U62" i="1" s="1"/>
  <c r="I62" i="1"/>
  <c r="P62" i="1"/>
  <c r="Q62" i="1"/>
  <c r="G86" i="5" l="1"/>
  <c r="M86" i="5" s="1"/>
  <c r="E86" i="5"/>
  <c r="K86" i="5" s="1"/>
  <c r="F86" i="5"/>
  <c r="L86" i="5" s="1"/>
  <c r="H86" i="5"/>
  <c r="N86" i="5" s="1"/>
  <c r="B62" i="1"/>
  <c r="F66" i="4"/>
  <c r="J66" i="4" s="1"/>
  <c r="I66" i="4"/>
  <c r="T62" i="1"/>
  <c r="E63" i="1"/>
  <c r="C62" i="1"/>
  <c r="G63" i="1" s="1"/>
  <c r="S86" i="5" l="1"/>
  <c r="T86" i="5"/>
  <c r="R86" i="5"/>
  <c r="Q86" i="5"/>
  <c r="U86" i="5"/>
  <c r="N66" i="4"/>
  <c r="M66" i="4"/>
  <c r="O66" i="4"/>
  <c r="F63" i="1"/>
  <c r="M63" i="1" s="1"/>
  <c r="J63" i="1"/>
  <c r="N63" i="1"/>
  <c r="L63" i="1"/>
  <c r="I63" i="1"/>
  <c r="W86" i="5" l="1"/>
  <c r="B87" i="5" s="1"/>
  <c r="E87" i="5" s="1"/>
  <c r="K87" i="5" s="1"/>
  <c r="X86" i="5"/>
  <c r="C87" i="5" s="1"/>
  <c r="C66" i="4"/>
  <c r="G67" i="4" s="1"/>
  <c r="K67" i="4" s="1"/>
  <c r="B66" i="4"/>
  <c r="E67" i="4" s="1"/>
  <c r="P63" i="1"/>
  <c r="R63" i="1"/>
  <c r="Q63" i="1"/>
  <c r="H87" i="5" l="1"/>
  <c r="N87" i="5" s="1"/>
  <c r="I87" i="5"/>
  <c r="O87" i="5" s="1"/>
  <c r="G87" i="5"/>
  <c r="M87" i="5" s="1"/>
  <c r="F87" i="5"/>
  <c r="L87" i="5" s="1"/>
  <c r="C63" i="1"/>
  <c r="G64" i="1" s="1"/>
  <c r="J64" i="1" s="1"/>
  <c r="U63" i="1"/>
  <c r="F67" i="4"/>
  <c r="J67" i="4" s="1"/>
  <c r="I67" i="4"/>
  <c r="B63" i="1"/>
  <c r="E64" i="1" s="1"/>
  <c r="L64" i="1" s="1"/>
  <c r="T63" i="1"/>
  <c r="R87" i="5" l="1"/>
  <c r="S87" i="5"/>
  <c r="T87" i="5"/>
  <c r="Q87" i="5"/>
  <c r="U87" i="5"/>
  <c r="X87" i="5" s="1"/>
  <c r="C88" i="5" s="1"/>
  <c r="N64" i="1"/>
  <c r="N67" i="4"/>
  <c r="M67" i="4"/>
  <c r="O67" i="4"/>
  <c r="F64" i="1"/>
  <c r="W87" i="5" l="1"/>
  <c r="B88" i="5" s="1"/>
  <c r="E88" i="5" s="1"/>
  <c r="K88" i="5" s="1"/>
  <c r="I88" i="5"/>
  <c r="O88" i="5" s="1"/>
  <c r="G88" i="5"/>
  <c r="M88" i="5" s="1"/>
  <c r="F88" i="5"/>
  <c r="L88" i="5" s="1"/>
  <c r="B67" i="4"/>
  <c r="E68" i="4" s="1"/>
  <c r="C67" i="4"/>
  <c r="G68" i="4" s="1"/>
  <c r="K68" i="4" s="1"/>
  <c r="M64" i="1"/>
  <c r="I64" i="1"/>
  <c r="H88" i="5" l="1"/>
  <c r="N88" i="5" s="1"/>
  <c r="R88" i="5" s="1"/>
  <c r="F68" i="4"/>
  <c r="J68" i="4" s="1"/>
  <c r="I68" i="4"/>
  <c r="Q64" i="1"/>
  <c r="R64" i="1"/>
  <c r="U64" i="1" s="1"/>
  <c r="P64" i="1"/>
  <c r="S88" i="5" l="1"/>
  <c r="T88" i="5"/>
  <c r="Q88" i="5"/>
  <c r="U88" i="5"/>
  <c r="X88" i="5" s="1"/>
  <c r="C89" i="5" s="1"/>
  <c r="G89" i="5" s="1"/>
  <c r="M89" i="5" s="1"/>
  <c r="W88" i="5"/>
  <c r="B89" i="5" s="1"/>
  <c r="H89" i="5" s="1"/>
  <c r="N89" i="5" s="1"/>
  <c r="C64" i="1"/>
  <c r="G65" i="1" s="1"/>
  <c r="N65" i="1" s="1"/>
  <c r="N68" i="4"/>
  <c r="M68" i="4"/>
  <c r="O68" i="4"/>
  <c r="T64" i="1"/>
  <c r="B64" i="1"/>
  <c r="I89" i="5" l="1"/>
  <c r="O89" i="5" s="1"/>
  <c r="U89" i="5" s="1"/>
  <c r="F89" i="5"/>
  <c r="L89" i="5" s="1"/>
  <c r="E89" i="5"/>
  <c r="K89" i="5" s="1"/>
  <c r="J65" i="1"/>
  <c r="C68" i="4"/>
  <c r="G69" i="4" s="1"/>
  <c r="K69" i="4" s="1"/>
  <c r="B68" i="4"/>
  <c r="E69" i="4"/>
  <c r="F65" i="1"/>
  <c r="M65" i="1" s="1"/>
  <c r="E65" i="1"/>
  <c r="T89" i="5" l="1"/>
  <c r="Q89" i="5"/>
  <c r="S89" i="5"/>
  <c r="R89" i="5"/>
  <c r="F69" i="4"/>
  <c r="J69" i="4" s="1"/>
  <c r="I69" i="4"/>
  <c r="I65" i="1"/>
  <c r="L65" i="1"/>
  <c r="Q65" i="1" s="1"/>
  <c r="W89" i="5" l="1"/>
  <c r="B90" i="5" s="1"/>
  <c r="E90" i="5" s="1"/>
  <c r="K90" i="5" s="1"/>
  <c r="X89" i="5"/>
  <c r="C90" i="5" s="1"/>
  <c r="M69" i="4"/>
  <c r="O69" i="4"/>
  <c r="N69" i="4"/>
  <c r="P65" i="1"/>
  <c r="R65" i="1"/>
  <c r="H90" i="5" l="1"/>
  <c r="N90" i="5" s="1"/>
  <c r="F90" i="5"/>
  <c r="L90" i="5" s="1"/>
  <c r="G90" i="5"/>
  <c r="M90" i="5" s="1"/>
  <c r="R90" i="5" s="1"/>
  <c r="I90" i="5"/>
  <c r="O90" i="5" s="1"/>
  <c r="B69" i="4"/>
  <c r="E70" i="4" s="1"/>
  <c r="C69" i="4"/>
  <c r="G70" i="4" s="1"/>
  <c r="U65" i="1"/>
  <c r="C65" i="1"/>
  <c r="G66" i="1" s="1"/>
  <c r="T65" i="1"/>
  <c r="B65" i="1"/>
  <c r="U90" i="5" l="1"/>
  <c r="Q90" i="5"/>
  <c r="S90" i="5"/>
  <c r="T90" i="5"/>
  <c r="W90" i="5" s="1"/>
  <c r="B91" i="5" s="1"/>
  <c r="E91" i="5" s="1"/>
  <c r="K91" i="5" s="1"/>
  <c r="X90" i="5"/>
  <c r="C91" i="5" s="1"/>
  <c r="G91" i="5" s="1"/>
  <c r="M91" i="5" s="1"/>
  <c r="K70" i="4"/>
  <c r="F70" i="4"/>
  <c r="I70" i="4"/>
  <c r="N66" i="1"/>
  <c r="J66" i="1"/>
  <c r="E66" i="1"/>
  <c r="F66" i="1"/>
  <c r="M66" i="1" s="1"/>
  <c r="I91" i="5" l="1"/>
  <c r="O91" i="5" s="1"/>
  <c r="F91" i="5"/>
  <c r="L91" i="5" s="1"/>
  <c r="H91" i="5"/>
  <c r="N91" i="5" s="1"/>
  <c r="T91" i="5" s="1"/>
  <c r="J70" i="4"/>
  <c r="N70" i="4" s="1"/>
  <c r="L66" i="1"/>
  <c r="P66" i="1" s="1"/>
  <c r="I66" i="1"/>
  <c r="Q91" i="5" l="1"/>
  <c r="R91" i="5"/>
  <c r="S91" i="5"/>
  <c r="U91" i="5"/>
  <c r="O70" i="4"/>
  <c r="C70" i="4" s="1"/>
  <c r="G71" i="4" s="1"/>
  <c r="K71" i="4" s="1"/>
  <c r="M70" i="4"/>
  <c r="B70" i="4" s="1"/>
  <c r="Q66" i="1"/>
  <c r="R66" i="1"/>
  <c r="W91" i="5" l="1"/>
  <c r="B92" i="5" s="1"/>
  <c r="H92" i="5" s="1"/>
  <c r="N92" i="5" s="1"/>
  <c r="X91" i="5"/>
  <c r="C92" i="5" s="1"/>
  <c r="G92" i="5" s="1"/>
  <c r="M92" i="5" s="1"/>
  <c r="E71" i="4"/>
  <c r="F71" i="4"/>
  <c r="U66" i="1"/>
  <c r="C66" i="1"/>
  <c r="G67" i="1" s="1"/>
  <c r="T66" i="1"/>
  <c r="B66" i="1"/>
  <c r="E92" i="5" l="1"/>
  <c r="K92" i="5" s="1"/>
  <c r="F92" i="5"/>
  <c r="L92" i="5" s="1"/>
  <c r="I92" i="5"/>
  <c r="O92" i="5" s="1"/>
  <c r="J71" i="4"/>
  <c r="I71" i="4"/>
  <c r="N67" i="1"/>
  <c r="J67" i="1"/>
  <c r="E67" i="1"/>
  <c r="F67" i="1"/>
  <c r="M67" i="1" s="1"/>
  <c r="U92" i="5" l="1"/>
  <c r="R92" i="5"/>
  <c r="Q92" i="5"/>
  <c r="W92" i="5" s="1"/>
  <c r="B93" i="5" s="1"/>
  <c r="E93" i="5" s="1"/>
  <c r="K93" i="5" s="1"/>
  <c r="S92" i="5"/>
  <c r="T92" i="5"/>
  <c r="M71" i="4"/>
  <c r="O71" i="4"/>
  <c r="N71" i="4"/>
  <c r="I67" i="1"/>
  <c r="L67" i="1"/>
  <c r="P67" i="1" s="1"/>
  <c r="X92" i="5" l="1"/>
  <c r="C93" i="5" s="1"/>
  <c r="F93" i="5" s="1"/>
  <c r="L93" i="5" s="1"/>
  <c r="H93" i="5"/>
  <c r="N93" i="5" s="1"/>
  <c r="C71" i="4"/>
  <c r="G72" i="4" s="1"/>
  <c r="B71" i="4"/>
  <c r="R67" i="1"/>
  <c r="Q67" i="1"/>
  <c r="T67" i="1" s="1"/>
  <c r="G93" i="5" l="1"/>
  <c r="M93" i="5" s="1"/>
  <c r="Q93" i="5" s="1"/>
  <c r="I93" i="5"/>
  <c r="O93" i="5" s="1"/>
  <c r="E72" i="4"/>
  <c r="F72" i="4"/>
  <c r="K72" i="4"/>
  <c r="C67" i="1"/>
  <c r="G68" i="1" s="1"/>
  <c r="U67" i="1"/>
  <c r="B67" i="1"/>
  <c r="U93" i="5" l="1"/>
  <c r="S93" i="5"/>
  <c r="T93" i="5"/>
  <c r="R93" i="5"/>
  <c r="J72" i="4"/>
  <c r="I72" i="4"/>
  <c r="E68" i="1"/>
  <c r="F68" i="1"/>
  <c r="M68" i="1" s="1"/>
  <c r="J68" i="1"/>
  <c r="N68" i="1"/>
  <c r="X93" i="5" l="1"/>
  <c r="C94" i="5" s="1"/>
  <c r="G94" i="5" s="1"/>
  <c r="M94" i="5" s="1"/>
  <c r="W93" i="5"/>
  <c r="B94" i="5" s="1"/>
  <c r="M72" i="4"/>
  <c r="N72" i="4"/>
  <c r="O72" i="4"/>
  <c r="I68" i="1"/>
  <c r="L68" i="1"/>
  <c r="P68" i="1" s="1"/>
  <c r="I94" i="5" l="1"/>
  <c r="O94" i="5" s="1"/>
  <c r="E94" i="5"/>
  <c r="K94" i="5" s="1"/>
  <c r="H94" i="5"/>
  <c r="N94" i="5" s="1"/>
  <c r="F94" i="5"/>
  <c r="L94" i="5" s="1"/>
  <c r="B72" i="4"/>
  <c r="E73" i="4" s="1"/>
  <c r="C72" i="4"/>
  <c r="G73" i="4" s="1"/>
  <c r="K73" i="4" s="1"/>
  <c r="Q68" i="1"/>
  <c r="B68" i="1" s="1"/>
  <c r="R68" i="1"/>
  <c r="R94" i="5" l="1"/>
  <c r="T94" i="5"/>
  <c r="U94" i="5"/>
  <c r="Q94" i="5"/>
  <c r="S94" i="5"/>
  <c r="T68" i="1"/>
  <c r="F73" i="4"/>
  <c r="J73" i="4" s="1"/>
  <c r="I73" i="4"/>
  <c r="C68" i="1"/>
  <c r="G69" i="1" s="1"/>
  <c r="U68" i="1"/>
  <c r="E69" i="1"/>
  <c r="W94" i="5" l="1"/>
  <c r="B95" i="5" s="1"/>
  <c r="F95" i="5" s="1"/>
  <c r="L95" i="5" s="1"/>
  <c r="X94" i="5"/>
  <c r="C95" i="5" s="1"/>
  <c r="G95" i="5"/>
  <c r="M95" i="5" s="1"/>
  <c r="I95" i="5"/>
  <c r="O95" i="5" s="1"/>
  <c r="F69" i="1"/>
  <c r="M69" i="1" s="1"/>
  <c r="N73" i="4"/>
  <c r="M73" i="4"/>
  <c r="O73" i="4"/>
  <c r="L69" i="1"/>
  <c r="N69" i="1"/>
  <c r="J69" i="1"/>
  <c r="R95" i="5" l="1"/>
  <c r="E95" i="5"/>
  <c r="K95" i="5" s="1"/>
  <c r="H95" i="5"/>
  <c r="N95" i="5" s="1"/>
  <c r="T95" i="5" s="1"/>
  <c r="W95" i="5" s="1"/>
  <c r="B96" i="5" s="1"/>
  <c r="Q95" i="5"/>
  <c r="U95" i="5"/>
  <c r="X95" i="5" s="1"/>
  <c r="C96" i="5" s="1"/>
  <c r="S95" i="5"/>
  <c r="R69" i="1"/>
  <c r="U69" i="1" s="1"/>
  <c r="I69" i="1"/>
  <c r="C73" i="4"/>
  <c r="G74" i="4" s="1"/>
  <c r="K74" i="4" s="1"/>
  <c r="B73" i="4"/>
  <c r="P69" i="1"/>
  <c r="Q69" i="1"/>
  <c r="H96" i="5" l="1"/>
  <c r="N96" i="5" s="1"/>
  <c r="F96" i="5"/>
  <c r="L96" i="5" s="1"/>
  <c r="E96" i="5"/>
  <c r="K96" i="5" s="1"/>
  <c r="I96" i="5"/>
  <c r="O96" i="5" s="1"/>
  <c r="G96" i="5"/>
  <c r="M96" i="5" s="1"/>
  <c r="T69" i="1"/>
  <c r="F74" i="4"/>
  <c r="J74" i="4" s="1"/>
  <c r="E74" i="4"/>
  <c r="I74" i="4"/>
  <c r="C69" i="1"/>
  <c r="G70" i="1" s="1"/>
  <c r="B69" i="1"/>
  <c r="U96" i="5" l="1"/>
  <c r="Q96" i="5"/>
  <c r="R96" i="5"/>
  <c r="S96" i="5"/>
  <c r="T96" i="5"/>
  <c r="N74" i="4"/>
  <c r="O74" i="4"/>
  <c r="M74" i="4"/>
  <c r="E70" i="1"/>
  <c r="F70" i="1"/>
  <c r="M70" i="1" s="1"/>
  <c r="J70" i="1"/>
  <c r="N70" i="1"/>
  <c r="X96" i="5" l="1"/>
  <c r="C97" i="5" s="1"/>
  <c r="W96" i="5"/>
  <c r="B97" i="5" s="1"/>
  <c r="C74" i="4"/>
  <c r="G75" i="4" s="1"/>
  <c r="K75" i="4" s="1"/>
  <c r="B74" i="4"/>
  <c r="E75" i="4" s="1"/>
  <c r="L70" i="1"/>
  <c r="P70" i="1" s="1"/>
  <c r="I70" i="1"/>
  <c r="I97" i="5" l="1"/>
  <c r="O97" i="5" s="1"/>
  <c r="G97" i="5"/>
  <c r="M97" i="5" s="1"/>
  <c r="H97" i="5"/>
  <c r="N97" i="5" s="1"/>
  <c r="E97" i="5"/>
  <c r="K97" i="5" s="1"/>
  <c r="F97" i="5"/>
  <c r="L97" i="5" s="1"/>
  <c r="R97" i="5" s="1"/>
  <c r="F75" i="4"/>
  <c r="J75" i="4" s="1"/>
  <c r="I75" i="4"/>
  <c r="Q70" i="1"/>
  <c r="B70" i="1" s="1"/>
  <c r="R70" i="1"/>
  <c r="S97" i="5" l="1"/>
  <c r="U97" i="5"/>
  <c r="X97" i="5" s="1"/>
  <c r="C98" i="5" s="1"/>
  <c r="Q97" i="5"/>
  <c r="W97" i="5" s="1"/>
  <c r="B98" i="5" s="1"/>
  <c r="E98" i="5" s="1"/>
  <c r="K98" i="5" s="1"/>
  <c r="T97" i="5"/>
  <c r="N75" i="4"/>
  <c r="M75" i="4"/>
  <c r="O75" i="4"/>
  <c r="E71" i="1"/>
  <c r="T70" i="1"/>
  <c r="U70" i="1"/>
  <c r="C70" i="1"/>
  <c r="G71" i="1" s="1"/>
  <c r="I98" i="5" l="1"/>
  <c r="O98" i="5" s="1"/>
  <c r="R98" i="5" s="1"/>
  <c r="G98" i="5"/>
  <c r="M98" i="5" s="1"/>
  <c r="F98" i="5"/>
  <c r="L98" i="5" s="1"/>
  <c r="H98" i="5"/>
  <c r="N98" i="5" s="1"/>
  <c r="C75" i="4"/>
  <c r="G76" i="4" s="1"/>
  <c r="K76" i="4" s="1"/>
  <c r="B75" i="4"/>
  <c r="L71" i="1"/>
  <c r="N71" i="1"/>
  <c r="J71" i="1"/>
  <c r="F71" i="1"/>
  <c r="M71" i="1" s="1"/>
  <c r="T98" i="5" l="1"/>
  <c r="W98" i="5" s="1"/>
  <c r="B99" i="5" s="1"/>
  <c r="Q98" i="5"/>
  <c r="S98" i="5"/>
  <c r="U98" i="5"/>
  <c r="X98" i="5"/>
  <c r="C99" i="5" s="1"/>
  <c r="Q71" i="1"/>
  <c r="F76" i="4"/>
  <c r="J76" i="4" s="1"/>
  <c r="E76" i="4"/>
  <c r="I76" i="4" s="1"/>
  <c r="R71" i="1"/>
  <c r="I71" i="1"/>
  <c r="P71" i="1"/>
  <c r="G99" i="5" l="1"/>
  <c r="M99" i="5" s="1"/>
  <c r="I99" i="5"/>
  <c r="O99" i="5" s="1"/>
  <c r="E99" i="5"/>
  <c r="K99" i="5" s="1"/>
  <c r="F99" i="5"/>
  <c r="L99" i="5" s="1"/>
  <c r="H99" i="5"/>
  <c r="N99" i="5" s="1"/>
  <c r="T71" i="1"/>
  <c r="N76" i="4"/>
  <c r="M76" i="4"/>
  <c r="O76" i="4"/>
  <c r="C71" i="1"/>
  <c r="G72" i="1" s="1"/>
  <c r="U71" i="1"/>
  <c r="B71" i="1"/>
  <c r="T99" i="5" l="1"/>
  <c r="R99" i="5"/>
  <c r="U99" i="5"/>
  <c r="S99" i="5"/>
  <c r="Q99" i="5"/>
  <c r="C76" i="4"/>
  <c r="G77" i="4" s="1"/>
  <c r="K77" i="4" s="1"/>
  <c r="B76" i="4"/>
  <c r="E77" i="4" s="1"/>
  <c r="E72" i="1"/>
  <c r="F72" i="1"/>
  <c r="M72" i="1" s="1"/>
  <c r="J72" i="1"/>
  <c r="N72" i="1"/>
  <c r="W99" i="5" l="1"/>
  <c r="B100" i="5" s="1"/>
  <c r="H100" i="5" s="1"/>
  <c r="N100" i="5" s="1"/>
  <c r="X99" i="5"/>
  <c r="C100" i="5" s="1"/>
  <c r="F77" i="4"/>
  <c r="J77" i="4" s="1"/>
  <c r="I77" i="4"/>
  <c r="L72" i="1"/>
  <c r="P72" i="1" s="1"/>
  <c r="I72" i="1"/>
  <c r="E100" i="5" l="1"/>
  <c r="K100" i="5" s="1"/>
  <c r="I100" i="5"/>
  <c r="O100" i="5" s="1"/>
  <c r="G100" i="5"/>
  <c r="M100" i="5" s="1"/>
  <c r="F100" i="5"/>
  <c r="L100" i="5" s="1"/>
  <c r="M77" i="4"/>
  <c r="O77" i="4"/>
  <c r="N77" i="4"/>
  <c r="Q72" i="1"/>
  <c r="R72" i="1"/>
  <c r="U72" i="1" s="1"/>
  <c r="R100" i="5" l="1"/>
  <c r="T100" i="5"/>
  <c r="S100" i="5"/>
  <c r="U100" i="5"/>
  <c r="Q100" i="5"/>
  <c r="B77" i="4"/>
  <c r="E78" i="4" s="1"/>
  <c r="C77" i="4"/>
  <c r="G78" i="4" s="1"/>
  <c r="C72" i="1"/>
  <c r="G73" i="1" s="1"/>
  <c r="T72" i="1"/>
  <c r="B72" i="1"/>
  <c r="W100" i="5" l="1"/>
  <c r="B101" i="5" s="1"/>
  <c r="X100" i="5"/>
  <c r="C101" i="5" s="1"/>
  <c r="K78" i="4"/>
  <c r="F78" i="4"/>
  <c r="I78" i="4"/>
  <c r="E73" i="1"/>
  <c r="F73" i="1"/>
  <c r="M73" i="1" s="1"/>
  <c r="J73" i="1"/>
  <c r="N73" i="1"/>
  <c r="I101" i="5" l="1"/>
  <c r="O101" i="5" s="1"/>
  <c r="G101" i="5"/>
  <c r="M101" i="5" s="1"/>
  <c r="H101" i="5"/>
  <c r="N101" i="5" s="1"/>
  <c r="E101" i="5"/>
  <c r="K101" i="5" s="1"/>
  <c r="F101" i="5"/>
  <c r="L101" i="5" s="1"/>
  <c r="J78" i="4"/>
  <c r="N78" i="4" s="1"/>
  <c r="I73" i="1"/>
  <c r="L73" i="1"/>
  <c r="P73" i="1" s="1"/>
  <c r="Q101" i="5" l="1"/>
  <c r="T101" i="5"/>
  <c r="S101" i="5"/>
  <c r="R101" i="5"/>
  <c r="U101" i="5"/>
  <c r="Q73" i="1"/>
  <c r="B73" i="1" s="1"/>
  <c r="R73" i="1"/>
  <c r="U73" i="1" s="1"/>
  <c r="O78" i="4"/>
  <c r="C78" i="4" s="1"/>
  <c r="G79" i="4" s="1"/>
  <c r="K79" i="4" s="1"/>
  <c r="M78" i="4"/>
  <c r="B78" i="4" s="1"/>
  <c r="E79" i="4" s="1"/>
  <c r="W101" i="5" l="1"/>
  <c r="X101" i="5"/>
  <c r="C73" i="1"/>
  <c r="G74" i="1" s="1"/>
  <c r="N74" i="1" s="1"/>
  <c r="T73" i="1"/>
  <c r="F79" i="4"/>
  <c r="J79" i="4" s="1"/>
  <c r="I79" i="4"/>
  <c r="E74" i="1"/>
  <c r="J74" i="1" l="1"/>
  <c r="F74" i="1"/>
  <c r="M74" i="1" s="1"/>
  <c r="M79" i="4"/>
  <c r="N79" i="4"/>
  <c r="O79" i="4"/>
  <c r="L74" i="1"/>
  <c r="P74" i="1" s="1"/>
  <c r="I74" i="1" l="1"/>
  <c r="Q74" i="1"/>
  <c r="T74" i="1" s="1"/>
  <c r="C79" i="4"/>
  <c r="G80" i="4" s="1"/>
  <c r="K80" i="4" s="1"/>
  <c r="B79" i="4"/>
  <c r="E80" i="4" s="1"/>
  <c r="R74" i="1"/>
  <c r="B74" i="1" l="1"/>
  <c r="E75" i="1" s="1"/>
  <c r="F80" i="4"/>
  <c r="J80" i="4" s="1"/>
  <c r="I80" i="4"/>
  <c r="C74" i="1"/>
  <c r="G75" i="1" s="1"/>
  <c r="U74" i="1"/>
  <c r="M80" i="4" l="1"/>
  <c r="N80" i="4"/>
  <c r="O80" i="4"/>
  <c r="J75" i="1"/>
  <c r="N75" i="1"/>
  <c r="F75" i="1"/>
  <c r="M75" i="1" s="1"/>
  <c r="L75" i="1"/>
  <c r="I75" i="1" l="1"/>
  <c r="P75" i="1"/>
  <c r="C80" i="4"/>
  <c r="G81" i="4" s="1"/>
  <c r="K81" i="4" s="1"/>
  <c r="B80" i="4"/>
  <c r="Q75" i="1"/>
  <c r="R75" i="1"/>
  <c r="T75" i="1" l="1"/>
  <c r="B75" i="1"/>
  <c r="F81" i="4"/>
  <c r="J81" i="4" s="1"/>
  <c r="E81" i="4"/>
  <c r="I81" i="4" s="1"/>
  <c r="U75" i="1"/>
  <c r="C75" i="1"/>
  <c r="G76" i="1" s="1"/>
  <c r="F76" i="1"/>
  <c r="M76" i="1" s="1"/>
  <c r="E76" i="1"/>
  <c r="M81" i="4" l="1"/>
  <c r="O81" i="4"/>
  <c r="N81" i="4"/>
  <c r="I76" i="1"/>
  <c r="L76" i="1"/>
  <c r="J76" i="1"/>
  <c r="N76" i="1"/>
  <c r="P76" i="1" l="1"/>
  <c r="R76" i="1"/>
  <c r="Q76" i="1"/>
  <c r="B81" i="4"/>
  <c r="E82" i="4" s="1"/>
  <c r="C81" i="4"/>
  <c r="G82" i="4" s="1"/>
  <c r="K82" i="4" s="1"/>
  <c r="U76" i="1"/>
  <c r="B76" i="1" l="1"/>
  <c r="E77" i="1" s="1"/>
  <c r="L77" i="1" s="1"/>
  <c r="C76" i="1"/>
  <c r="G77" i="1" s="1"/>
  <c r="J77" i="1" s="1"/>
  <c r="T76" i="1"/>
  <c r="F82" i="4"/>
  <c r="J82" i="4" s="1"/>
  <c r="I82" i="4"/>
  <c r="N77" i="1" l="1"/>
  <c r="F77" i="1"/>
  <c r="I77" i="1" s="1"/>
  <c r="N82" i="4"/>
  <c r="M82" i="4"/>
  <c r="O82" i="4"/>
  <c r="M77" i="1"/>
  <c r="R77" i="1" l="1"/>
  <c r="U77" i="1" s="1"/>
  <c r="C82" i="4"/>
  <c r="G83" i="4" s="1"/>
  <c r="K83" i="4" s="1"/>
  <c r="B82" i="4"/>
  <c r="Q77" i="1"/>
  <c r="P77" i="1"/>
  <c r="C77" i="1" l="1"/>
  <c r="G78" i="1" s="1"/>
  <c r="N78" i="1" s="1"/>
  <c r="F83" i="4"/>
  <c r="J83" i="4" s="1"/>
  <c r="E83" i="4"/>
  <c r="I83" i="4" s="1"/>
  <c r="B77" i="1"/>
  <c r="T77" i="1"/>
  <c r="J78" i="1" l="1"/>
  <c r="M83" i="4"/>
  <c r="N83" i="4"/>
  <c r="O83" i="4"/>
  <c r="F78" i="1"/>
  <c r="M78" i="1" s="1"/>
  <c r="E78" i="1"/>
  <c r="C83" i="4" l="1"/>
  <c r="G84" i="4" s="1"/>
  <c r="K84" i="4" s="1"/>
  <c r="B83" i="4"/>
  <c r="L78" i="1"/>
  <c r="Q78" i="1" s="1"/>
  <c r="I78" i="1"/>
  <c r="F84" i="4" l="1"/>
  <c r="J84" i="4" s="1"/>
  <c r="E84" i="4"/>
  <c r="I84" i="4" s="1"/>
  <c r="P78" i="1"/>
  <c r="R78" i="1"/>
  <c r="M84" i="4" l="1"/>
  <c r="O84" i="4"/>
  <c r="N84" i="4"/>
  <c r="U78" i="1"/>
  <c r="C78" i="1"/>
  <c r="G79" i="1" s="1"/>
  <c r="T78" i="1"/>
  <c r="B78" i="1"/>
  <c r="B84" i="4" l="1"/>
  <c r="E85" i="4" s="1"/>
  <c r="C84" i="4"/>
  <c r="G85" i="4" s="1"/>
  <c r="E79" i="1"/>
  <c r="F79" i="1"/>
  <c r="M79" i="1" s="1"/>
  <c r="J79" i="1"/>
  <c r="N79" i="1"/>
  <c r="F85" i="4" l="1"/>
  <c r="J85" i="4" s="1"/>
  <c r="K85" i="4"/>
  <c r="I85" i="4"/>
  <c r="L79" i="1"/>
  <c r="P79" i="1" s="1"/>
  <c r="I79" i="1"/>
  <c r="R79" i="1" l="1"/>
  <c r="U79" i="1" s="1"/>
  <c r="N85" i="4"/>
  <c r="O85" i="4"/>
  <c r="M85" i="4"/>
  <c r="Q79" i="1"/>
  <c r="C79" i="1" l="1"/>
  <c r="G80" i="1" s="1"/>
  <c r="N80" i="1" s="1"/>
  <c r="B85" i="4"/>
  <c r="C85" i="4"/>
  <c r="G86" i="4" s="1"/>
  <c r="K86" i="4" s="1"/>
  <c r="T79" i="1"/>
  <c r="B79" i="1"/>
  <c r="J80" i="1" l="1"/>
  <c r="F86" i="4"/>
  <c r="J86" i="4" s="1"/>
  <c r="E86" i="4"/>
  <c r="I86" i="4" s="1"/>
  <c r="E80" i="1"/>
  <c r="F80" i="1"/>
  <c r="M80" i="1" s="1"/>
  <c r="N86" i="4" l="1"/>
  <c r="O86" i="4"/>
  <c r="M86" i="4"/>
  <c r="L80" i="1"/>
  <c r="Q80" i="1" s="1"/>
  <c r="I80" i="1"/>
  <c r="B86" i="4" l="1"/>
  <c r="E87" i="4" s="1"/>
  <c r="C86" i="4"/>
  <c r="G87" i="4" s="1"/>
  <c r="K87" i="4" s="1"/>
  <c r="P80" i="1"/>
  <c r="R80" i="1"/>
  <c r="F87" i="4" l="1"/>
  <c r="J87" i="4" s="1"/>
  <c r="I87" i="4"/>
  <c r="U80" i="1"/>
  <c r="C80" i="1"/>
  <c r="G81" i="1" s="1"/>
  <c r="B80" i="1"/>
  <c r="T80" i="1"/>
  <c r="N87" i="4" l="1"/>
  <c r="M87" i="4"/>
  <c r="O87" i="4"/>
  <c r="E81" i="1"/>
  <c r="F81" i="1"/>
  <c r="M81" i="1" s="1"/>
  <c r="J81" i="1"/>
  <c r="N81" i="1"/>
  <c r="C87" i="4" l="1"/>
  <c r="G88" i="4" s="1"/>
  <c r="K88" i="4" s="1"/>
  <c r="B87" i="4"/>
  <c r="E88" i="4" s="1"/>
  <c r="I81" i="1"/>
  <c r="L81" i="1"/>
  <c r="P81" i="1" s="1"/>
  <c r="F88" i="4" l="1"/>
  <c r="J88" i="4" s="1"/>
  <c r="I88" i="4"/>
  <c r="Q81" i="1"/>
  <c r="B81" i="1" s="1"/>
  <c r="R81" i="1"/>
  <c r="T81" i="1" l="1"/>
  <c r="M88" i="4"/>
  <c r="N88" i="4"/>
  <c r="O88" i="4"/>
  <c r="U81" i="1"/>
  <c r="C81" i="1"/>
  <c r="G82" i="1" s="1"/>
  <c r="E82" i="1"/>
  <c r="F82" i="1" l="1"/>
  <c r="M82" i="1" s="1"/>
  <c r="B88" i="4"/>
  <c r="E89" i="4" s="1"/>
  <c r="C88" i="4"/>
  <c r="G89" i="4" s="1"/>
  <c r="K89" i="4" s="1"/>
  <c r="L82" i="1"/>
  <c r="J82" i="1"/>
  <c r="N82" i="1"/>
  <c r="I82" i="1" l="1"/>
  <c r="R82" i="1"/>
  <c r="F89" i="4"/>
  <c r="J89" i="4" s="1"/>
  <c r="I89" i="4"/>
  <c r="P82" i="1"/>
  <c r="U82" i="1"/>
  <c r="Q82" i="1"/>
  <c r="C82" i="1" s="1"/>
  <c r="G83" i="1" s="1"/>
  <c r="M89" i="4" l="1"/>
  <c r="N89" i="4"/>
  <c r="O89" i="4"/>
  <c r="N83" i="1"/>
  <c r="J83" i="1"/>
  <c r="T82" i="1"/>
  <c r="B82" i="1"/>
  <c r="C89" i="4" l="1"/>
  <c r="G90" i="4" s="1"/>
  <c r="K90" i="4" s="1"/>
  <c r="B89" i="4"/>
  <c r="E90" i="4" s="1"/>
  <c r="E83" i="1"/>
  <c r="F83" i="1"/>
  <c r="M83" i="1" s="1"/>
  <c r="F90" i="4" l="1"/>
  <c r="J90" i="4" s="1"/>
  <c r="I90" i="4"/>
  <c r="I83" i="1"/>
  <c r="L83" i="1"/>
  <c r="M90" i="4" l="1"/>
  <c r="O90" i="4"/>
  <c r="N90" i="4"/>
  <c r="P83" i="1"/>
  <c r="R83" i="1"/>
  <c r="Q83" i="1"/>
  <c r="B83" i="1" l="1"/>
  <c r="E84" i="1" s="1"/>
  <c r="B90" i="4"/>
  <c r="E91" i="4" s="1"/>
  <c r="C90" i="4"/>
  <c r="G91" i="4" s="1"/>
  <c r="K91" i="4" s="1"/>
  <c r="U83" i="1"/>
  <c r="C83" i="1"/>
  <c r="G84" i="1" s="1"/>
  <c r="T83" i="1"/>
  <c r="F91" i="4" l="1"/>
  <c r="J91" i="4" s="1"/>
  <c r="I91" i="4"/>
  <c r="N84" i="1"/>
  <c r="J84" i="1"/>
  <c r="F84" i="1"/>
  <c r="M84" i="1" s="1"/>
  <c r="L84" i="1"/>
  <c r="I84" i="1" l="1"/>
  <c r="P84" i="1"/>
  <c r="M91" i="4"/>
  <c r="O91" i="4"/>
  <c r="N91" i="4"/>
  <c r="Q84" i="1"/>
  <c r="T84" i="1" s="1"/>
  <c r="R84" i="1"/>
  <c r="B91" i="4" l="1"/>
  <c r="E92" i="4" s="1"/>
  <c r="C91" i="4"/>
  <c r="G92" i="4" s="1"/>
  <c r="C84" i="1"/>
  <c r="G85" i="1" s="1"/>
  <c r="U84" i="1"/>
  <c r="B84" i="1"/>
  <c r="I92" i="4" l="1"/>
  <c r="K92" i="4"/>
  <c r="F92" i="4"/>
  <c r="E85" i="1"/>
  <c r="F85" i="1"/>
  <c r="M85" i="1" s="1"/>
  <c r="J85" i="1"/>
  <c r="N85" i="1"/>
  <c r="J92" i="4" l="1"/>
  <c r="N92" i="4" s="1"/>
  <c r="L85" i="1"/>
  <c r="P85" i="1" s="1"/>
  <c r="I85" i="1"/>
  <c r="O92" i="4" l="1"/>
  <c r="C92" i="4" s="1"/>
  <c r="G93" i="4" s="1"/>
  <c r="K93" i="4" s="1"/>
  <c r="M92" i="4"/>
  <c r="B92" i="4" s="1"/>
  <c r="E93" i="4" s="1"/>
  <c r="R85" i="1"/>
  <c r="Q85" i="1"/>
  <c r="T85" i="1" s="1"/>
  <c r="F93" i="4" l="1"/>
  <c r="J93" i="4" s="1"/>
  <c r="I93" i="4"/>
  <c r="C85" i="1"/>
  <c r="G86" i="1" s="1"/>
  <c r="U85" i="1"/>
  <c r="B85" i="1"/>
  <c r="N93" i="4" l="1"/>
  <c r="O93" i="4"/>
  <c r="M93" i="4"/>
  <c r="F86" i="1"/>
  <c r="M86" i="1" s="1"/>
  <c r="E86" i="1"/>
  <c r="N86" i="1"/>
  <c r="J86" i="1"/>
  <c r="B93" i="4" l="1"/>
  <c r="C93" i="4"/>
  <c r="G94" i="4" s="1"/>
  <c r="K94" i="4" s="1"/>
  <c r="I86" i="1"/>
  <c r="L86" i="1"/>
  <c r="P86" i="1" s="1"/>
  <c r="Q86" i="1" l="1"/>
  <c r="T86" i="1" s="1"/>
  <c r="F94" i="4"/>
  <c r="J94" i="4" s="1"/>
  <c r="E94" i="4"/>
  <c r="I94" i="4" s="1"/>
  <c r="B86" i="1"/>
  <c r="R86" i="1"/>
  <c r="O94" i="4" l="1"/>
  <c r="N94" i="4"/>
  <c r="M94" i="4"/>
  <c r="B94" i="4" s="1"/>
  <c r="C86" i="1"/>
  <c r="G87" i="1" s="1"/>
  <c r="U86" i="1"/>
  <c r="E87" i="1"/>
  <c r="C94" i="4" l="1"/>
  <c r="G95" i="4" s="1"/>
  <c r="K95" i="4" s="1"/>
  <c r="E95" i="4"/>
  <c r="L87" i="1"/>
  <c r="F87" i="1"/>
  <c r="M87" i="1" s="1"/>
  <c r="J87" i="1"/>
  <c r="N87" i="1"/>
  <c r="R87" i="1" l="1"/>
  <c r="F95" i="4"/>
  <c r="J95" i="4" s="1"/>
  <c r="I95" i="4"/>
  <c r="Q87" i="1"/>
  <c r="I87" i="1"/>
  <c r="P87" i="1"/>
  <c r="C87" i="1" l="1"/>
  <c r="G88" i="1" s="1"/>
  <c r="N88" i="1" s="1"/>
  <c r="T87" i="1"/>
  <c r="U87" i="1"/>
  <c r="N95" i="4"/>
  <c r="M95" i="4"/>
  <c r="O95" i="4"/>
  <c r="B87" i="1"/>
  <c r="J88" i="1" l="1"/>
  <c r="C95" i="4"/>
  <c r="G96" i="4" s="1"/>
  <c r="K96" i="4" s="1"/>
  <c r="B95" i="4"/>
  <c r="E96" i="4"/>
  <c r="E88" i="1"/>
  <c r="F88" i="1"/>
  <c r="M88" i="1" s="1"/>
  <c r="F96" i="4" l="1"/>
  <c r="J96" i="4" s="1"/>
  <c r="I96" i="4"/>
  <c r="L88" i="1"/>
  <c r="Q88" i="1" s="1"/>
  <c r="I88" i="1"/>
  <c r="N96" i="4" l="1"/>
  <c r="M96" i="4"/>
  <c r="O96" i="4"/>
  <c r="P88" i="1"/>
  <c r="R88" i="1"/>
  <c r="B96" i="4" l="1"/>
  <c r="E97" i="4" s="1"/>
  <c r="C96" i="4"/>
  <c r="G97" i="4" s="1"/>
  <c r="K97" i="4" s="1"/>
  <c r="U88" i="1"/>
  <c r="C88" i="1"/>
  <c r="G89" i="1" s="1"/>
  <c r="B88" i="1"/>
  <c r="T88" i="1"/>
  <c r="F97" i="4" l="1"/>
  <c r="J97" i="4" s="1"/>
  <c r="I97" i="4"/>
  <c r="F89" i="1"/>
  <c r="M89" i="1" s="1"/>
  <c r="E89" i="1"/>
  <c r="N89" i="1"/>
  <c r="J89" i="1"/>
  <c r="M97" i="4" l="1"/>
  <c r="O97" i="4"/>
  <c r="N97" i="4"/>
  <c r="I89" i="1"/>
  <c r="L89" i="1"/>
  <c r="P89" i="1" s="1"/>
  <c r="Q89" i="1" l="1"/>
  <c r="B89" i="1" s="1"/>
  <c r="E90" i="1" s="1"/>
  <c r="B97" i="4"/>
  <c r="E98" i="4" s="1"/>
  <c r="C97" i="4"/>
  <c r="G98" i="4" s="1"/>
  <c r="R89" i="1"/>
  <c r="T89" i="1" l="1"/>
  <c r="F98" i="4"/>
  <c r="J98" i="4" s="1"/>
  <c r="K98" i="4"/>
  <c r="I98" i="4"/>
  <c r="U89" i="1"/>
  <c r="C89" i="1"/>
  <c r="L90" i="1"/>
  <c r="M98" i="4" l="1"/>
  <c r="O98" i="4"/>
  <c r="N98" i="4"/>
  <c r="G90" i="1"/>
  <c r="F90" i="1"/>
  <c r="B98" i="4" l="1"/>
  <c r="E99" i="4" s="1"/>
  <c r="C98" i="4"/>
  <c r="G99" i="4" s="1"/>
  <c r="K99" i="4" s="1"/>
  <c r="M90" i="1"/>
  <c r="I90" i="1"/>
  <c r="J90" i="1"/>
  <c r="N90" i="1"/>
  <c r="F99" i="4" l="1"/>
  <c r="J99" i="4" s="1"/>
  <c r="I99" i="4"/>
  <c r="Q90" i="1"/>
  <c r="P90" i="1"/>
  <c r="R90" i="1"/>
  <c r="N99" i="4" l="1"/>
  <c r="O99" i="4"/>
  <c r="M99" i="4"/>
  <c r="C90" i="1"/>
  <c r="G91" i="1" s="1"/>
  <c r="U90" i="1"/>
  <c r="T90" i="1"/>
  <c r="B90" i="1"/>
  <c r="B99" i="4" l="1"/>
  <c r="C99" i="4"/>
  <c r="G100" i="4" s="1"/>
  <c r="K100" i="4" s="1"/>
  <c r="N91" i="1"/>
  <c r="J91" i="1"/>
  <c r="E91" i="1"/>
  <c r="F91" i="1"/>
  <c r="M91" i="1" s="1"/>
  <c r="F100" i="4" l="1"/>
  <c r="J100" i="4" s="1"/>
  <c r="E100" i="4"/>
  <c r="I100" i="4" s="1"/>
  <c r="L91" i="1"/>
  <c r="P91" i="1" s="1"/>
  <c r="I91" i="1"/>
  <c r="R91" i="1" l="1"/>
  <c r="U91" i="1" s="1"/>
  <c r="M100" i="4"/>
  <c r="O100" i="4"/>
  <c r="N100" i="4"/>
  <c r="Q91" i="1"/>
  <c r="T91" i="1" s="1"/>
  <c r="B100" i="4" l="1"/>
  <c r="E101" i="4" s="1"/>
  <c r="C100" i="4"/>
  <c r="G101" i="4" s="1"/>
  <c r="C91" i="1"/>
  <c r="G92" i="1" s="1"/>
  <c r="B91" i="1"/>
  <c r="I101" i="4" l="1"/>
  <c r="K101" i="4"/>
  <c r="F101" i="4"/>
  <c r="J92" i="1"/>
  <c r="N92" i="1"/>
  <c r="E92" i="1"/>
  <c r="F92" i="1"/>
  <c r="M92" i="1" s="1"/>
  <c r="J101" i="4" l="1"/>
  <c r="N101" i="4" s="1"/>
  <c r="L92" i="1"/>
  <c r="I92" i="1"/>
  <c r="M101" i="4" l="1"/>
  <c r="B101" i="4" s="1"/>
  <c r="O101" i="4"/>
  <c r="C101" i="4" s="1"/>
  <c r="Q92" i="1"/>
  <c r="P92" i="1"/>
  <c r="R92" i="1"/>
  <c r="C92" i="1" l="1"/>
  <c r="G93" i="1" s="1"/>
  <c r="U92" i="1"/>
  <c r="T92" i="1"/>
  <c r="B92" i="1"/>
  <c r="N93" i="1" l="1"/>
  <c r="J93" i="1"/>
  <c r="F93" i="1"/>
  <c r="M93" i="1" s="1"/>
  <c r="E93" i="1"/>
  <c r="I93" i="1" l="1"/>
  <c r="L93" i="1"/>
  <c r="P93" i="1" s="1"/>
  <c r="R93" i="1" l="1"/>
  <c r="U93" i="1" s="1"/>
  <c r="Q93" i="1"/>
  <c r="T93" i="1" s="1"/>
  <c r="B93" i="1"/>
  <c r="C93" i="1" l="1"/>
  <c r="G94" i="1" s="1"/>
  <c r="J94" i="1" s="1"/>
  <c r="E94" i="1"/>
  <c r="F94" i="1" l="1"/>
  <c r="M94" i="1" s="1"/>
  <c r="N94" i="1"/>
  <c r="L94" i="1"/>
  <c r="I94" i="1" l="1"/>
  <c r="P94" i="1"/>
  <c r="R94" i="1"/>
  <c r="Q94" i="1"/>
  <c r="B94" i="1" l="1"/>
  <c r="E95" i="1" s="1"/>
  <c r="T94" i="1"/>
  <c r="U94" i="1"/>
  <c r="C94" i="1"/>
  <c r="G95" i="1" s="1"/>
  <c r="F95" i="1" l="1"/>
  <c r="M95" i="1" s="1"/>
  <c r="J95" i="1"/>
  <c r="N95" i="1"/>
  <c r="L95" i="1"/>
  <c r="I95" i="1" l="1"/>
  <c r="P95" i="1"/>
  <c r="R95" i="1"/>
  <c r="Q95" i="1"/>
  <c r="T95" i="1" l="1"/>
  <c r="C95" i="1"/>
  <c r="G96" i="1" s="1"/>
  <c r="U95" i="1"/>
  <c r="B95" i="1"/>
  <c r="F96" i="1" l="1"/>
  <c r="M96" i="1" s="1"/>
  <c r="E96" i="1"/>
  <c r="J96" i="1"/>
  <c r="N96" i="1"/>
  <c r="I96" i="1" l="1"/>
  <c r="L96" i="1"/>
  <c r="P96" i="1" s="1"/>
  <c r="Q96" i="1"/>
  <c r="B96" i="1" l="1"/>
  <c r="T96" i="1"/>
  <c r="R96" i="1"/>
  <c r="U96" i="1" l="1"/>
  <c r="C96" i="1"/>
  <c r="G97" i="1" s="1"/>
  <c r="E97" i="1"/>
  <c r="F97" i="1" l="1"/>
  <c r="M97" i="1" s="1"/>
  <c r="L97" i="1"/>
  <c r="J97" i="1"/>
  <c r="N97" i="1"/>
  <c r="R97" i="1" l="1"/>
  <c r="U97" i="1" s="1"/>
  <c r="I97" i="1"/>
  <c r="P97" i="1"/>
  <c r="Q97" i="1"/>
  <c r="T97" i="1" l="1"/>
  <c r="B97" i="1"/>
  <c r="C97" i="1"/>
  <c r="G98" i="1" s="1"/>
  <c r="E98" i="1" l="1"/>
  <c r="F98" i="1"/>
  <c r="M98" i="1" s="1"/>
  <c r="J98" i="1"/>
  <c r="N98" i="1"/>
  <c r="L98" i="1" l="1"/>
  <c r="P98" i="1" s="1"/>
  <c r="I98" i="1"/>
  <c r="Q98" i="1" l="1"/>
  <c r="B98" i="1" s="1"/>
  <c r="R98" i="1"/>
  <c r="T98" i="1" l="1"/>
  <c r="E99" i="1"/>
  <c r="U98" i="1"/>
  <c r="C98" i="1"/>
  <c r="G99" i="1" s="1"/>
  <c r="J99" i="1" l="1"/>
  <c r="N99" i="1"/>
  <c r="F99" i="1"/>
  <c r="M99" i="1" s="1"/>
  <c r="L99" i="1"/>
  <c r="P99" i="1" l="1"/>
  <c r="I99" i="1"/>
  <c r="Q99" i="1"/>
  <c r="R99" i="1"/>
  <c r="B99" i="1" l="1"/>
  <c r="T99" i="1"/>
  <c r="E100" i="1"/>
  <c r="C99" i="1"/>
  <c r="G100" i="1" s="1"/>
  <c r="U99" i="1"/>
  <c r="J100" i="1" l="1"/>
  <c r="N100" i="1"/>
  <c r="F100" i="1"/>
  <c r="M100" i="1" s="1"/>
  <c r="L100" i="1"/>
  <c r="P100" i="1" l="1"/>
  <c r="Q100" i="1"/>
  <c r="R100" i="1"/>
  <c r="I100" i="1"/>
  <c r="T100" i="1" l="1"/>
  <c r="B100" i="1"/>
  <c r="E101" i="1" s="1"/>
  <c r="U100" i="1"/>
  <c r="C100" i="1"/>
  <c r="G101" i="1" s="1"/>
  <c r="J101" i="1" l="1"/>
  <c r="N101" i="1"/>
  <c r="F101" i="1"/>
  <c r="M101" i="1" s="1"/>
  <c r="L101" i="1"/>
  <c r="I101" i="1" l="1"/>
  <c r="R101" i="1"/>
  <c r="Q101" i="1"/>
  <c r="P101" i="1"/>
  <c r="T101" i="1" l="1"/>
  <c r="B101" i="1"/>
  <c r="U101" i="1"/>
  <c r="C101" i="1"/>
</calcChain>
</file>

<file path=xl/sharedStrings.xml><?xml version="1.0" encoding="utf-8"?>
<sst xmlns="http://schemas.openxmlformats.org/spreadsheetml/2006/main" count="69" uniqueCount="53">
  <si>
    <t>% A</t>
  </si>
  <si>
    <t>% a</t>
  </si>
  <si>
    <t>% AA</t>
  </si>
  <si>
    <t>% Aa</t>
  </si>
  <si>
    <t>% aa</t>
  </si>
  <si>
    <t>Dominante</t>
  </si>
  <si>
    <t>Recesivo</t>
  </si>
  <si>
    <t>Datos iniciales</t>
  </si>
  <si>
    <t>Resto D</t>
  </si>
  <si>
    <t>Resto H</t>
  </si>
  <si>
    <t>Resto R</t>
  </si>
  <si>
    <t>D_norm</t>
  </si>
  <si>
    <t>H_norm</t>
  </si>
  <si>
    <t>R_norm</t>
  </si>
  <si>
    <t>Gen</t>
  </si>
  <si>
    <t>Fenotipo D</t>
  </si>
  <si>
    <t>Fenotipo R</t>
  </si>
  <si>
    <t>Selección natural en herencia dominante</t>
  </si>
  <si>
    <t>Frecuencia del alelo A</t>
  </si>
  <si>
    <t>Frecuencia del alelo a</t>
  </si>
  <si>
    <t>Mortalidad del fenotipo A</t>
  </si>
  <si>
    <t>Mortalidad del fenotipo a</t>
  </si>
  <si>
    <t>Mortalidad del fenotipo AB</t>
  </si>
  <si>
    <t>Mortalidad del fenotipo B</t>
  </si>
  <si>
    <t>Frecuencia del alelo B</t>
  </si>
  <si>
    <t>% AB</t>
  </si>
  <si>
    <t>% BB</t>
  </si>
  <si>
    <t>% B</t>
  </si>
  <si>
    <t>Selección natural en herencia codominante</t>
  </si>
  <si>
    <t>Selección natural en herencia ligada al sexo</t>
  </si>
  <si>
    <r>
      <t>Frecuencia del alelo X</t>
    </r>
    <r>
      <rPr>
        <vertAlign val="superscript"/>
        <sz val="11"/>
        <color theme="1"/>
        <rFont val="Calibri"/>
        <family val="2"/>
        <scheme val="minor"/>
      </rPr>
      <t>H</t>
    </r>
  </si>
  <si>
    <r>
      <t>Frecuencia del alelo X</t>
    </r>
    <r>
      <rPr>
        <vertAlign val="superscript"/>
        <sz val="11"/>
        <color theme="1"/>
        <rFont val="Calibri"/>
        <family val="2"/>
        <scheme val="minor"/>
      </rPr>
      <t>h</t>
    </r>
  </si>
  <si>
    <t>Mortalidad de las mujeres sanas</t>
  </si>
  <si>
    <t>Mortalidad de los hombres sanos</t>
  </si>
  <si>
    <t>Mortalidad de las mujeres enfermas</t>
  </si>
  <si>
    <t>Mortalidad de los hombres enfermos</t>
  </si>
  <si>
    <r>
      <t>% X</t>
    </r>
    <r>
      <rPr>
        <vertAlign val="superscript"/>
        <sz val="11"/>
        <color theme="1"/>
        <rFont val="Calibri"/>
        <family val="2"/>
        <scheme val="minor"/>
      </rPr>
      <t>H</t>
    </r>
  </si>
  <si>
    <r>
      <t>% X</t>
    </r>
    <r>
      <rPr>
        <vertAlign val="superscript"/>
        <sz val="11"/>
        <color theme="1"/>
        <rFont val="Calibri"/>
        <family val="2"/>
        <scheme val="minor"/>
      </rPr>
      <t>h</t>
    </r>
  </si>
  <si>
    <r>
      <t>% X</t>
    </r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H</t>
    </r>
  </si>
  <si>
    <r>
      <t>% X</t>
    </r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h</t>
    </r>
  </si>
  <si>
    <r>
      <t>% X</t>
    </r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X</t>
    </r>
    <r>
      <rPr>
        <vertAlign val="superscript"/>
        <sz val="11"/>
        <color theme="1"/>
        <rFont val="Calibri"/>
        <family val="2"/>
        <scheme val="minor"/>
      </rPr>
      <t>h</t>
    </r>
  </si>
  <si>
    <r>
      <t>% X</t>
    </r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Y</t>
    </r>
  </si>
  <si>
    <r>
      <t>% X</t>
    </r>
    <r>
      <rPr>
        <vertAlign val="super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Y</t>
    </r>
  </si>
  <si>
    <t>R_m_sanas</t>
  </si>
  <si>
    <t>R_m_enf</t>
  </si>
  <si>
    <t>R_h_sanos</t>
  </si>
  <si>
    <t>R_h_enf</t>
  </si>
  <si>
    <t>R_m_port</t>
  </si>
  <si>
    <t>M_S_n</t>
  </si>
  <si>
    <t>M_P_n</t>
  </si>
  <si>
    <t>M_e_n</t>
  </si>
  <si>
    <t>H_S_n</t>
  </si>
  <si>
    <t>H_E_n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</si>
</sst>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las frecuencias alélicas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Alelo dominante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Cálculo_dominante!$A$2:$A$101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Cálculo_dominante!$B$2:$B$101</c:f>
              <c:numCache>
                <c:formatCode>General</c:formatCode>
                <c:ptCount val="100"/>
                <c:pt idx="0">
                  <c:v>0.5</c:v>
                </c:pt>
                <c:pt idx="1">
                  <c:v>0.45454545454545453</c:v>
                </c:pt>
                <c:pt idx="2">
                  <c:v>0.40620384047267366</c:v>
                </c:pt>
                <c:pt idx="3">
                  <c:v>0.35599515536819853</c:v>
                </c:pt>
                <c:pt idx="4">
                  <c:v>0.3053401691012691</c:v>
                </c:pt>
                <c:pt idx="5">
                  <c:v>0.25593865619789391</c:v>
                </c:pt>
                <c:pt idx="6">
                  <c:v>0.20953658751527715</c:v>
                </c:pt>
                <c:pt idx="7">
                  <c:v>0.16763826043995228</c:v>
                </c:pt>
                <c:pt idx="8">
                  <c:v>0.13126166051780369</c:v>
                </c:pt>
                <c:pt idx="9">
                  <c:v>0.10082450482362444</c:v>
                </c:pt>
                <c:pt idx="10">
                  <c:v>7.6185582462807655E-2</c:v>
                </c:pt>
                <c:pt idx="11">
                  <c:v>5.6796707053356932E-2</c:v>
                </c:pt>
                <c:pt idx="12">
                  <c:v>4.1890018947902945E-2</c:v>
                </c:pt>
                <c:pt idx="13">
                  <c:v>3.0639503058088463E-2</c:v>
                </c:pt>
                <c:pt idx="14">
                  <c:v>2.2269283213936158E-2</c:v>
                </c:pt>
                <c:pt idx="15">
                  <c:v>1.6109344625329754E-2</c:v>
                </c:pt>
                <c:pt idx="16">
                  <c:v>1.1612712662128528E-2</c:v>
                </c:pt>
                <c:pt idx="17">
                  <c:v>8.3498814800109632E-3</c:v>
                </c:pt>
                <c:pt idx="18">
                  <c:v>5.9926748965376322E-3</c:v>
                </c:pt>
                <c:pt idx="19">
                  <c:v>4.2951462352685535E-3</c:v>
                </c:pt>
                <c:pt idx="20">
                  <c:v>3.0754937833392853E-3</c:v>
                </c:pt>
                <c:pt idx="21">
                  <c:v>2.2006427913314353E-3</c:v>
                </c:pt>
                <c:pt idx="22">
                  <c:v>1.5738646812291726E-3</c:v>
                </c:pt>
                <c:pt idx="23">
                  <c:v>1.125200211897526E-3</c:v>
                </c:pt>
                <c:pt idx="24">
                  <c:v>8.0423124395958949E-4</c:v>
                </c:pt>
                <c:pt idx="25">
                  <c:v>5.7471489872462341E-4</c:v>
                </c:pt>
                <c:pt idx="26">
                  <c:v>4.1064546265927825E-4</c:v>
                </c:pt>
                <c:pt idx="27">
                  <c:v>2.9338701807713857E-4</c:v>
                </c:pt>
                <c:pt idx="28">
                  <c:v>2.0959728954260404E-4</c:v>
                </c:pt>
                <c:pt idx="29">
                  <c:v>1.4973028097166108E-4</c:v>
                </c:pt>
                <c:pt idx="30">
                  <c:v>1.0695935146820285E-4</c:v>
                </c:pt>
                <c:pt idx="31">
                  <c:v>7.6404206310037897E-5</c:v>
                </c:pt>
                <c:pt idx="32">
                  <c:v>5.4576815786595198E-5</c:v>
                </c:pt>
                <c:pt idx="33">
                  <c:v>3.8984655619172462E-5</c:v>
                </c:pt>
                <c:pt idx="34">
                  <c:v>2.7846802914757993E-5</c:v>
                </c:pt>
                <c:pt idx="35">
                  <c:v>1.9890890019102577E-5</c:v>
                </c:pt>
                <c:pt idx="36">
                  <c:v>1.4207940074080552E-5</c:v>
                </c:pt>
                <c:pt idx="37">
                  <c:v>1.0148611018533457E-5</c:v>
                </c:pt>
                <c:pt idx="38">
                  <c:v>7.2490499089035967E-6</c:v>
                </c:pt>
                <c:pt idx="39">
                  <c:v>5.1779142405441162E-6</c:v>
                </c:pt>
                <c:pt idx="40">
                  <c:v>3.6985211150032669E-6</c:v>
                </c:pt>
                <c:pt idx="41">
                  <c:v>2.641806379721538E-6</c:v>
                </c:pt>
                <c:pt idx="42">
                  <c:v>1.8870074055734521E-6</c:v>
                </c:pt>
                <c:pt idx="43">
                  <c:v>1.3478638859391713E-6</c:v>
                </c:pt>
                <c:pt idx="44">
                  <c:v>9.6276066005337953E-7</c:v>
                </c:pt>
                <c:pt idx="45">
                  <c:v>6.8768656408227227E-7</c:v>
                </c:pt>
                <c:pt idx="46">
                  <c:v>4.9120488165584086E-7</c:v>
                </c:pt>
                <c:pt idx="47">
                  <c:v>3.5086072823672077E-7</c:v>
                </c:pt>
                <c:pt idx="48">
                  <c:v>2.5061485612959798E-7</c:v>
                </c:pt>
                <c:pt idx="49">
                  <c:v>1.7901063715698111E-7</c:v>
                </c:pt>
                <c:pt idx="50">
                  <c:v>1.2786475390592881E-7</c:v>
                </c:pt>
                <c:pt idx="51">
                  <c:v>9.1331973748886083E-8</c:v>
                </c:pt>
                <c:pt idx="52">
                  <c:v>6.5237127511053108E-8</c:v>
                </c:pt>
                <c:pt idx="53">
                  <c:v>4.6597949959275823E-8</c:v>
                </c:pt>
                <c:pt idx="54">
                  <c:v>3.3284250857184342E-8</c:v>
                </c:pt>
                <c:pt idx="55">
                  <c:v>2.377446535016896E-8</c:v>
                </c:pt>
                <c:pt idx="56">
                  <c:v>1.6981761195110571E-8</c:v>
                </c:pt>
                <c:pt idx="57">
                  <c:v>1.2129829542785191E-8</c:v>
                </c:pt>
                <c:pt idx="58">
                  <c:v>8.6641640191864692E-9</c:v>
                </c:pt>
                <c:pt idx="59">
                  <c:v>6.1886886157730861E-9</c:v>
                </c:pt>
                <c:pt idx="60">
                  <c:v>4.4204918840419461E-9</c:v>
                </c:pt>
                <c:pt idx="61">
                  <c:v>3.1574942108629206E-9</c:v>
                </c:pt>
                <c:pt idx="62">
                  <c:v>2.2553530118285233E-9</c:v>
                </c:pt>
                <c:pt idx="63">
                  <c:v>1.610966439096544E-9</c:v>
                </c:pt>
                <c:pt idx="64">
                  <c:v>1.1506903146996591E-9</c:v>
                </c:pt>
                <c:pt idx="65">
                  <c:v>8.2192165389734366E-10</c:v>
                </c:pt>
                <c:pt idx="66">
                  <c:v>5.8708689591669666E-10</c:v>
                </c:pt>
                <c:pt idx="67">
                  <c:v>4.1934778293832254E-10</c:v>
                </c:pt>
                <c:pt idx="68">
                  <c:v>2.9953413074200701E-10</c:v>
                </c:pt>
                <c:pt idx="69">
                  <c:v>2.1395295056662568E-10</c:v>
                </c:pt>
                <c:pt idx="70">
                  <c:v>1.5282353613770238E-10</c:v>
                </c:pt>
                <c:pt idx="71">
                  <c:v>1.0915966867932009E-10</c:v>
                </c:pt>
                <c:pt idx="72">
                  <c:v>7.7971191918663673E-11</c:v>
                </c:pt>
                <c:pt idx="73">
                  <c:v>5.5693708515812632E-11</c:v>
                </c:pt>
                <c:pt idx="74">
                  <c:v>3.9781220369703642E-11</c:v>
                </c:pt>
                <c:pt idx="75">
                  <c:v>2.8415157407577113E-11</c:v>
                </c:pt>
                <c:pt idx="76">
                  <c:v>2.0296541005741781E-11</c:v>
                </c:pt>
                <c:pt idx="77">
                  <c:v>1.4497529289983703E-11</c:v>
                </c:pt>
                <c:pt idx="78">
                  <c:v>1.0355378064359861E-11</c:v>
                </c:pt>
                <c:pt idx="79">
                  <c:v>7.3966986174436693E-12</c:v>
                </c:pt>
                <c:pt idx="80">
                  <c:v>5.2833561553392372E-12</c:v>
                </c:pt>
                <c:pt idx="81">
                  <c:v>3.7738258252537073E-12</c:v>
                </c:pt>
                <c:pt idx="82">
                  <c:v>2.6955898751870318E-12</c:v>
                </c:pt>
                <c:pt idx="83">
                  <c:v>1.9254213394222745E-12</c:v>
                </c:pt>
                <c:pt idx="84">
                  <c:v>1.3753009567317091E-12</c:v>
                </c:pt>
                <c:pt idx="85">
                  <c:v>9.8235782623770718E-13</c:v>
                </c:pt>
                <c:pt idx="86">
                  <c:v>7.016841615987564E-13</c:v>
                </c:pt>
                <c:pt idx="87">
                  <c:v>5.0120297257074131E-13</c:v>
                </c:pt>
                <c:pt idx="88">
                  <c:v>3.5800212326491784E-13</c:v>
                </c:pt>
                <c:pt idx="89">
                  <c:v>2.5571580233213647E-13</c:v>
                </c:pt>
                <c:pt idx="90">
                  <c:v>1.8265414452298133E-13</c:v>
                </c:pt>
                <c:pt idx="91">
                  <c:v>1.3046724608785745E-13</c:v>
                </c:pt>
                <c:pt idx="92">
                  <c:v>9.3190890062762275E-14</c:v>
                </c:pt>
                <c:pt idx="93">
                  <c:v>6.6564921473405173E-14</c:v>
                </c:pt>
                <c:pt idx="94">
                  <c:v>4.7546372481005501E-14</c:v>
                </c:pt>
                <c:pt idx="95">
                  <c:v>3.3961694629290575E-14</c:v>
                </c:pt>
                <c:pt idx="96">
                  <c:v>2.4258353306636594E-14</c:v>
                </c:pt>
                <c:pt idx="97">
                  <c:v>1.7327395219026378E-14</c:v>
                </c:pt>
                <c:pt idx="98">
                  <c:v>1.2376710870733251E-14</c:v>
                </c:pt>
                <c:pt idx="99">
                  <c:v>8.8405077648095289E-15</c:v>
                </c:pt>
              </c:numCache>
            </c:numRef>
          </c:yVal>
          <c:smooth val="1"/>
        </c:ser>
        <c:ser>
          <c:idx val="1"/>
          <c:order val="1"/>
          <c:tx>
            <c:v>Alelo recesivo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Cálculo_dominante!$A$2:$A$101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Cálculo_dominante!$C$2:$C$101</c:f>
              <c:numCache>
                <c:formatCode>General</c:formatCode>
                <c:ptCount val="100"/>
                <c:pt idx="0">
                  <c:v>0.5</c:v>
                </c:pt>
                <c:pt idx="1">
                  <c:v>0.54545454545454541</c:v>
                </c:pt>
                <c:pt idx="2">
                  <c:v>0.59379615952732645</c:v>
                </c:pt>
                <c:pt idx="3">
                  <c:v>0.64400484463180141</c:v>
                </c:pt>
                <c:pt idx="4">
                  <c:v>0.69465983089873085</c:v>
                </c:pt>
                <c:pt idx="5">
                  <c:v>0.74406134380210598</c:v>
                </c:pt>
                <c:pt idx="6">
                  <c:v>0.79046341248472274</c:v>
                </c:pt>
                <c:pt idx="7">
                  <c:v>0.83236173956004778</c:v>
                </c:pt>
                <c:pt idx="8">
                  <c:v>0.86873833948219636</c:v>
                </c:pt>
                <c:pt idx="9">
                  <c:v>0.89917549517637552</c:v>
                </c:pt>
                <c:pt idx="10">
                  <c:v>0.92381441753719251</c:v>
                </c:pt>
                <c:pt idx="11">
                  <c:v>0.94320329294664307</c:v>
                </c:pt>
                <c:pt idx="12">
                  <c:v>0.9581099810520971</c:v>
                </c:pt>
                <c:pt idx="13">
                  <c:v>0.96936049694191151</c:v>
                </c:pt>
                <c:pt idx="14">
                  <c:v>0.97773071678606382</c:v>
                </c:pt>
                <c:pt idx="15">
                  <c:v>0.98389065537467024</c:v>
                </c:pt>
                <c:pt idx="16">
                  <c:v>0.98838728733787151</c:v>
                </c:pt>
                <c:pt idx="17">
                  <c:v>0.99165011851998897</c:v>
                </c:pt>
                <c:pt idx="18">
                  <c:v>0.99400732510346224</c:v>
                </c:pt>
                <c:pt idx="19">
                  <c:v>0.99570485376473139</c:v>
                </c:pt>
                <c:pt idx="20">
                  <c:v>0.99692450621666073</c:v>
                </c:pt>
                <c:pt idx="21">
                  <c:v>0.99779935720866864</c:v>
                </c:pt>
                <c:pt idx="22">
                  <c:v>0.99842613531877089</c:v>
                </c:pt>
                <c:pt idx="23">
                  <c:v>0.99887479978810245</c:v>
                </c:pt>
                <c:pt idx="24">
                  <c:v>0.99919576875604033</c:v>
                </c:pt>
                <c:pt idx="25">
                  <c:v>0.99942528510127537</c:v>
                </c:pt>
                <c:pt idx="26">
                  <c:v>0.99958935453734077</c:v>
                </c:pt>
                <c:pt idx="27">
                  <c:v>0.99970661298192287</c:v>
                </c:pt>
                <c:pt idx="28">
                  <c:v>0.99979040271045738</c:v>
                </c:pt>
                <c:pt idx="29">
                  <c:v>0.99985026971902824</c:v>
                </c:pt>
                <c:pt idx="30">
                  <c:v>0.99989304064853179</c:v>
                </c:pt>
                <c:pt idx="31">
                  <c:v>0.99992359579368995</c:v>
                </c:pt>
                <c:pt idx="32">
                  <c:v>0.99994542318421342</c:v>
                </c:pt>
                <c:pt idx="33">
                  <c:v>0.99996101534438064</c:v>
                </c:pt>
                <c:pt idx="34">
                  <c:v>0.99997215319708532</c:v>
                </c:pt>
                <c:pt idx="35">
                  <c:v>0.99998010910998092</c:v>
                </c:pt>
                <c:pt idx="36">
                  <c:v>0.99998579205992599</c:v>
                </c:pt>
                <c:pt idx="37">
                  <c:v>0.99998985138898144</c:v>
                </c:pt>
                <c:pt idx="38">
                  <c:v>0.99999275095009099</c:v>
                </c:pt>
                <c:pt idx="39">
                  <c:v>0.99999482208575941</c:v>
                </c:pt>
                <c:pt idx="40">
                  <c:v>0.99999630147888507</c:v>
                </c:pt>
                <c:pt idx="41">
                  <c:v>0.99999735819362023</c:v>
                </c:pt>
                <c:pt idx="42">
                  <c:v>0.99999811299259445</c:v>
                </c:pt>
                <c:pt idx="43">
                  <c:v>0.99999865213611405</c:v>
                </c:pt>
                <c:pt idx="44">
                  <c:v>0.99999903723933992</c:v>
                </c:pt>
                <c:pt idx="45">
                  <c:v>0.99999931231343597</c:v>
                </c:pt>
                <c:pt idx="46">
                  <c:v>0.99999950879511823</c:v>
                </c:pt>
                <c:pt idx="47">
                  <c:v>0.99999964913927186</c:v>
                </c:pt>
                <c:pt idx="48">
                  <c:v>0.99999974938514391</c:v>
                </c:pt>
                <c:pt idx="49">
                  <c:v>0.99999982098936302</c:v>
                </c:pt>
                <c:pt idx="50">
                  <c:v>0.9999998721352461</c:v>
                </c:pt>
                <c:pt idx="51">
                  <c:v>0.99999990866802635</c:v>
                </c:pt>
                <c:pt idx="52">
                  <c:v>0.99999993476287263</c:v>
                </c:pt>
                <c:pt idx="53">
                  <c:v>0.99999995340205006</c:v>
                </c:pt>
                <c:pt idx="54">
                  <c:v>0.9999999667157492</c:v>
                </c:pt>
                <c:pt idx="55">
                  <c:v>0.99999997622553449</c:v>
                </c:pt>
                <c:pt idx="56">
                  <c:v>0.99999998301823878</c:v>
                </c:pt>
                <c:pt idx="57">
                  <c:v>0.99999998787017053</c:v>
                </c:pt>
                <c:pt idx="58">
                  <c:v>0.99999999133583595</c:v>
                </c:pt>
                <c:pt idx="59">
                  <c:v>0.99999999381131144</c:v>
                </c:pt>
                <c:pt idx="60">
                  <c:v>0.99999999557950814</c:v>
                </c:pt>
                <c:pt idx="61">
                  <c:v>0.99999999684250573</c:v>
                </c:pt>
                <c:pt idx="62">
                  <c:v>0.9999999977446471</c:v>
                </c:pt>
                <c:pt idx="63">
                  <c:v>0.99999999838903364</c:v>
                </c:pt>
                <c:pt idx="64">
                  <c:v>0.99999999884930968</c:v>
                </c:pt>
                <c:pt idx="65">
                  <c:v>0.99999999917807836</c:v>
                </c:pt>
                <c:pt idx="66">
                  <c:v>0.99999999941291318</c:v>
                </c:pt>
                <c:pt idx="67">
                  <c:v>0.99999999958065211</c:v>
                </c:pt>
                <c:pt idx="68">
                  <c:v>0.99999999970046594</c:v>
                </c:pt>
                <c:pt idx="69">
                  <c:v>0.99999999978604703</c:v>
                </c:pt>
                <c:pt idx="70">
                  <c:v>0.99999999984717647</c:v>
                </c:pt>
                <c:pt idx="71">
                  <c:v>0.99999999989084032</c:v>
                </c:pt>
                <c:pt idx="72">
                  <c:v>0.99999999992202881</c:v>
                </c:pt>
                <c:pt idx="73">
                  <c:v>0.99999999994430622</c:v>
                </c:pt>
                <c:pt idx="74">
                  <c:v>0.99999999996021882</c:v>
                </c:pt>
                <c:pt idx="75">
                  <c:v>0.99999999997158495</c:v>
                </c:pt>
                <c:pt idx="76">
                  <c:v>0.99999999997970346</c:v>
                </c:pt>
                <c:pt idx="77">
                  <c:v>0.99999999998550249</c:v>
                </c:pt>
                <c:pt idx="78">
                  <c:v>0.99999999998964462</c:v>
                </c:pt>
                <c:pt idx="79">
                  <c:v>0.99999999999260336</c:v>
                </c:pt>
                <c:pt idx="80">
                  <c:v>0.99999999999471656</c:v>
                </c:pt>
                <c:pt idx="81">
                  <c:v>0.99999999999622624</c:v>
                </c:pt>
                <c:pt idx="82">
                  <c:v>0.99999999999730438</c:v>
                </c:pt>
                <c:pt idx="83">
                  <c:v>0.99999999999807454</c:v>
                </c:pt>
                <c:pt idx="84">
                  <c:v>0.99999999999862466</c:v>
                </c:pt>
                <c:pt idx="85">
                  <c:v>0.99999999999901756</c:v>
                </c:pt>
                <c:pt idx="86">
                  <c:v>0.99999999999929834</c:v>
                </c:pt>
                <c:pt idx="87">
                  <c:v>0.99999999999949873</c:v>
                </c:pt>
                <c:pt idx="88">
                  <c:v>0.99999999999964206</c:v>
                </c:pt>
                <c:pt idx="89">
                  <c:v>0.9999999999997442</c:v>
                </c:pt>
                <c:pt idx="90">
                  <c:v>0.99999999999981737</c:v>
                </c:pt>
                <c:pt idx="91">
                  <c:v>0.99999999999986955</c:v>
                </c:pt>
                <c:pt idx="92">
                  <c:v>0.99999999999990674</c:v>
                </c:pt>
                <c:pt idx="93">
                  <c:v>0.9999999999999335</c:v>
                </c:pt>
                <c:pt idx="94">
                  <c:v>0.99999999999995237</c:v>
                </c:pt>
                <c:pt idx="95">
                  <c:v>0.99999999999996614</c:v>
                </c:pt>
                <c:pt idx="96">
                  <c:v>0.9999999999999758</c:v>
                </c:pt>
                <c:pt idx="97">
                  <c:v>0.99999999999998257</c:v>
                </c:pt>
                <c:pt idx="98">
                  <c:v>0.99999999999998757</c:v>
                </c:pt>
                <c:pt idx="99">
                  <c:v>0.99999999999999123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981376"/>
        <c:axId val="313981768"/>
      </c:scatterChart>
      <c:valAx>
        <c:axId val="31398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981768"/>
        <c:crosses val="autoZero"/>
        <c:crossBetween val="midCat"/>
      </c:valAx>
      <c:valAx>
        <c:axId val="31398176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981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Evolución de la frecuencia de los fenotipos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Fenotipo dominante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Cálculo_dominante!$A$2:$A$101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Cálculo_dominante!$T$2:$T$101</c:f>
              <c:numCache>
                <c:formatCode>General</c:formatCode>
                <c:ptCount val="100"/>
                <c:pt idx="0">
                  <c:v>0.75</c:v>
                </c:pt>
                <c:pt idx="1">
                  <c:v>0.68181818181818177</c:v>
                </c:pt>
                <c:pt idx="2">
                  <c:v>0.62776957163958658</c:v>
                </c:pt>
                <c:pt idx="3">
                  <c:v>0.56738371143616873</c:v>
                </c:pt>
                <c:pt idx="4">
                  <c:v>0.50198071726317983</c:v>
                </c:pt>
                <c:pt idx="5">
                  <c:v>0.43372895983277132</c:v>
                </c:pt>
                <c:pt idx="6">
                  <c:v>0.36544466239760187</c:v>
                </c:pt>
                <c:pt idx="7">
                  <c:v>0.30015017185031967</c:v>
                </c:pt>
                <c:pt idx="8">
                  <c:v>0.24051884460394321</c:v>
                </c:pt>
                <c:pt idx="9">
                  <c:v>0.18841461772321463</c:v>
                </c:pt>
                <c:pt idx="10">
                  <c:v>0.14468979129910334</c:v>
                </c:pt>
                <c:pt idx="11">
                  <c:v>0.10926632389788442</c:v>
                </c:pt>
                <c:pt idx="12">
                  <c:v>8.1400822761162284E-2</c:v>
                </c:pt>
                <c:pt idx="13">
                  <c:v>5.9995516752519275E-2</c:v>
                </c:pt>
                <c:pt idx="14">
                  <c:v>4.3856246656737485E-2</c:v>
                </c:pt>
                <c:pt idx="15">
                  <c:v>3.1859945692807139E-2</c:v>
                </c:pt>
                <c:pt idx="16">
                  <c:v>2.3038352133947899E-2</c:v>
                </c:pt>
                <c:pt idx="17">
                  <c:v>1.6602798185631731E-2</c:v>
                </c:pt>
                <c:pt idx="18">
                  <c:v>1.1935311667940939E-2</c:v>
                </c:pt>
                <c:pt idx="19">
                  <c:v>8.5645530555160561E-3</c:v>
                </c:pt>
                <c:pt idx="20">
                  <c:v>6.1377778711334688E-3</c:v>
                </c:pt>
                <c:pt idx="21">
                  <c:v>4.3945175194387799E-3</c:v>
                </c:pt>
                <c:pt idx="22">
                  <c:v>3.1442658484930673E-3</c:v>
                </c:pt>
                <c:pt idx="23">
                  <c:v>2.2486295109222349E-3</c:v>
                </c:pt>
                <c:pt idx="24">
                  <c:v>1.6075575667530611E-3</c:v>
                </c:pt>
                <c:pt idx="25">
                  <c:v>1.1489675937713234E-3</c:v>
                </c:pt>
                <c:pt idx="26">
                  <c:v>8.2105492125307262E-4</c:v>
                </c:pt>
                <c:pt idx="27">
                  <c:v>5.8665355810650071E-4</c:v>
                </c:pt>
                <c:pt idx="28">
                  <c:v>4.1913308596143212E-4</c:v>
                </c:pt>
                <c:pt idx="29">
                  <c:v>2.9942917888226803E-4</c:v>
                </c:pt>
                <c:pt idx="30">
                  <c:v>2.1390268788265784E-4</c:v>
                </c:pt>
                <c:pt idx="31">
                  <c:v>1.5280024047571944E-4</c:v>
                </c:pt>
                <c:pt idx="32">
                  <c:v>1.0914946167489729E-4</c:v>
                </c:pt>
                <c:pt idx="33">
                  <c:v>7.7967183579976694E-5</c:v>
                </c:pt>
                <c:pt idx="34">
                  <c:v>5.5692520231494257E-5</c:v>
                </c:pt>
                <c:pt idx="35">
                  <c:v>3.9781226140510998E-5</c:v>
                </c:pt>
                <c:pt idx="36">
                  <c:v>2.8415597539587693E-5</c:v>
                </c:pt>
                <c:pt idx="37">
                  <c:v>2.0297077846209729E-5</c:v>
                </c:pt>
                <c:pt idx="38">
                  <c:v>1.4498026250019415E-5</c:v>
                </c:pt>
                <c:pt idx="39">
                  <c:v>1.0355790946129477E-5</c:v>
                </c:pt>
                <c:pt idx="40">
                  <c:v>7.3970230793813834E-6</c:v>
                </c:pt>
                <c:pt idx="41">
                  <c:v>5.2836029886663989E-6</c:v>
                </c:pt>
                <c:pt idx="42">
                  <c:v>3.7740098260387014E-6</c:v>
                </c:pt>
                <c:pt idx="43">
                  <c:v>2.6957252284492082E-6</c:v>
                </c:pt>
                <c:pt idx="44">
                  <c:v>1.9255200224364346E-6</c:v>
                </c:pt>
                <c:pt idx="45">
                  <c:v>1.375372466086974E-6</c:v>
                </c:pt>
                <c:pt idx="46">
                  <c:v>9.8240942551668427E-7</c:v>
                </c:pt>
                <c:pt idx="47">
                  <c:v>7.0172128412893907E-7</c:v>
                </c:pt>
                <c:pt idx="48">
                  <c:v>5.0122962432828504E-7</c:v>
                </c:pt>
                <c:pt idx="49">
                  <c:v>3.5802122945123715E-7</c:v>
                </c:pt>
                <c:pt idx="50">
                  <c:v>2.5572948492270651E-7</c:v>
                </c:pt>
                <c:pt idx="51">
                  <c:v>1.826639358196318E-7</c:v>
                </c:pt>
                <c:pt idx="52">
                  <c:v>1.3047424906387058E-7</c:v>
                </c:pt>
                <c:pt idx="53">
                  <c:v>9.3195896878635233E-8</c:v>
                </c:pt>
                <c:pt idx="54">
                  <c:v>6.6568500163390821E-8</c:v>
                </c:pt>
                <c:pt idx="55">
                  <c:v>4.7548929909022648E-8</c:v>
                </c:pt>
                <c:pt idx="56">
                  <c:v>3.396352198648885E-8</c:v>
                </c:pt>
                <c:pt idx="57">
                  <c:v>2.4259658879584513E-8</c:v>
                </c:pt>
                <c:pt idx="58">
                  <c:v>1.7328327933278106E-8</c:v>
                </c:pt>
                <c:pt idx="59">
                  <c:v>1.2377377177926358E-8</c:v>
                </c:pt>
                <c:pt idx="60">
                  <c:v>8.8409837407268456E-9</c:v>
                </c:pt>
                <c:pt idx="61">
                  <c:v>6.3149884077681634E-9</c:v>
                </c:pt>
                <c:pt idx="62">
                  <c:v>4.5107060165357826E-9</c:v>
                </c:pt>
                <c:pt idx="63">
                  <c:v>3.2219328745597901E-9</c:v>
                </c:pt>
                <c:pt idx="64">
                  <c:v>2.3013806275455945E-9</c:v>
                </c:pt>
                <c:pt idx="65">
                  <c:v>1.6438433068489099E-9</c:v>
                </c:pt>
                <c:pt idx="66">
                  <c:v>1.174173791350854E-9</c:v>
                </c:pt>
                <c:pt idx="67">
                  <c:v>8.3869556563045142E-10</c:v>
                </c:pt>
                <c:pt idx="68">
                  <c:v>5.9906826135840498E-10</c:v>
                </c:pt>
                <c:pt idx="69">
                  <c:v>4.2790590106916518E-10</c:v>
                </c:pt>
                <c:pt idx="70">
                  <c:v>3.0564707224270771E-10</c:v>
                </c:pt>
                <c:pt idx="71">
                  <c:v>2.1831933734195802E-10</c:v>
                </c:pt>
                <c:pt idx="72">
                  <c:v>1.5594238382881602E-10</c:v>
                </c:pt>
                <c:pt idx="73">
                  <c:v>1.1138741702728276E-10</c:v>
                </c:pt>
                <c:pt idx="74">
                  <c:v>7.9562440737191719E-11</c:v>
                </c:pt>
                <c:pt idx="75">
                  <c:v>5.6830314814023833E-11</c:v>
                </c:pt>
                <c:pt idx="76">
                  <c:v>4.0593082010906836E-11</c:v>
                </c:pt>
                <c:pt idx="77">
                  <c:v>2.8995058579673155E-11</c:v>
                </c:pt>
                <c:pt idx="78">
                  <c:v>2.0710756128569596E-11</c:v>
                </c:pt>
                <c:pt idx="79">
                  <c:v>1.4793397234810744E-11</c:v>
                </c:pt>
                <c:pt idx="80">
                  <c:v>1.0566712310639395E-11</c:v>
                </c:pt>
                <c:pt idx="81">
                  <c:v>7.5476516504874749E-12</c:v>
                </c:pt>
                <c:pt idx="82">
                  <c:v>5.3911797503638911E-12</c:v>
                </c:pt>
                <c:pt idx="83">
                  <c:v>3.8508426788393589E-12</c:v>
                </c:pt>
                <c:pt idx="84">
                  <c:v>2.7506019134607702E-12</c:v>
                </c:pt>
                <c:pt idx="85">
                  <c:v>1.9647156524740633E-12</c:v>
                </c:pt>
                <c:pt idx="86">
                  <c:v>1.4033683231968234E-12</c:v>
                </c:pt>
                <c:pt idx="87">
                  <c:v>1.0024059451411308E-12</c:v>
                </c:pt>
                <c:pt idx="88">
                  <c:v>7.1600424652965624E-13</c:v>
                </c:pt>
                <c:pt idx="89">
                  <c:v>5.1143160466418146E-13</c:v>
                </c:pt>
                <c:pt idx="90">
                  <c:v>3.6530828904591595E-13</c:v>
                </c:pt>
                <c:pt idx="91">
                  <c:v>2.6093449217569107E-13</c:v>
                </c:pt>
                <c:pt idx="92">
                  <c:v>1.8638178012551241E-13</c:v>
                </c:pt>
                <c:pt idx="93">
                  <c:v>1.3312984294680416E-13</c:v>
                </c:pt>
                <c:pt idx="94">
                  <c:v>9.5092744962007834E-14</c:v>
                </c:pt>
                <c:pt idx="95">
                  <c:v>6.7923389258579534E-14</c:v>
                </c:pt>
                <c:pt idx="96">
                  <c:v>4.8516706613272368E-14</c:v>
                </c:pt>
                <c:pt idx="97">
                  <c:v>3.4654790438052339E-14</c:v>
                </c:pt>
                <c:pt idx="98">
                  <c:v>2.4753421741466288E-14</c:v>
                </c:pt>
                <c:pt idx="99">
                  <c:v>1.7681015529618951E-14</c:v>
                </c:pt>
              </c:numCache>
            </c:numRef>
          </c:yVal>
          <c:smooth val="1"/>
        </c:ser>
        <c:ser>
          <c:idx val="1"/>
          <c:order val="1"/>
          <c:tx>
            <c:v>Fenotipo recesivo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Cálculo_dominante!$A$2:$A$101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Cálculo_dominante!$U$2:$U$101</c:f>
              <c:numCache>
                <c:formatCode>General</c:formatCode>
                <c:ptCount val="100"/>
                <c:pt idx="0">
                  <c:v>0.25</c:v>
                </c:pt>
                <c:pt idx="1">
                  <c:v>0.31818181818181812</c:v>
                </c:pt>
                <c:pt idx="2">
                  <c:v>0.37223042836041359</c:v>
                </c:pt>
                <c:pt idx="3">
                  <c:v>0.43261628856383122</c:v>
                </c:pt>
                <c:pt idx="4">
                  <c:v>0.49801928273682</c:v>
                </c:pt>
                <c:pt idx="5">
                  <c:v>0.56627104016722862</c:v>
                </c:pt>
                <c:pt idx="6">
                  <c:v>0.63455533760239802</c:v>
                </c:pt>
                <c:pt idx="7">
                  <c:v>0.69984982814968033</c:v>
                </c:pt>
                <c:pt idx="8">
                  <c:v>0.75948115539605687</c:v>
                </c:pt>
                <c:pt idx="9">
                  <c:v>0.81158538227678534</c:v>
                </c:pt>
                <c:pt idx="10">
                  <c:v>0.8553102087008968</c:v>
                </c:pt>
                <c:pt idx="11">
                  <c:v>0.89073367610211562</c:v>
                </c:pt>
                <c:pt idx="12">
                  <c:v>0.91859917723883777</c:v>
                </c:pt>
                <c:pt idx="13">
                  <c:v>0.94000448324748065</c:v>
                </c:pt>
                <c:pt idx="14">
                  <c:v>0.95614375334326251</c:v>
                </c:pt>
                <c:pt idx="15">
                  <c:v>0.96814005430719285</c:v>
                </c:pt>
                <c:pt idx="16">
                  <c:v>0.97696164786605211</c:v>
                </c:pt>
                <c:pt idx="17">
                  <c:v>0.98339720181436818</c:v>
                </c:pt>
                <c:pt idx="18">
                  <c:v>0.98806468833205896</c:v>
                </c:pt>
                <c:pt idx="19">
                  <c:v>0.99143544694448393</c:v>
                </c:pt>
                <c:pt idx="20">
                  <c:v>0.99386222212886655</c:v>
                </c:pt>
                <c:pt idx="21">
                  <c:v>0.99560548248056124</c:v>
                </c:pt>
                <c:pt idx="22">
                  <c:v>0.99685573415150697</c:v>
                </c:pt>
                <c:pt idx="23">
                  <c:v>0.99775137048907769</c:v>
                </c:pt>
                <c:pt idx="24">
                  <c:v>0.99839244243324687</c:v>
                </c:pt>
                <c:pt idx="25">
                  <c:v>0.99885103240622863</c:v>
                </c:pt>
                <c:pt idx="26">
                  <c:v>0.99917894507874694</c:v>
                </c:pt>
                <c:pt idx="27">
                  <c:v>0.9994133464418935</c:v>
                </c:pt>
                <c:pt idx="28">
                  <c:v>0.99958086691403858</c:v>
                </c:pt>
                <c:pt idx="29">
                  <c:v>0.99970057082111763</c:v>
                </c:pt>
                <c:pt idx="30">
                  <c:v>0.99978609731211732</c:v>
                </c:pt>
                <c:pt idx="31">
                  <c:v>0.9998471997595243</c:v>
                </c:pt>
                <c:pt idx="32">
                  <c:v>0.99989085053832516</c:v>
                </c:pt>
                <c:pt idx="33">
                  <c:v>0.99992203281641989</c:v>
                </c:pt>
                <c:pt idx="34">
                  <c:v>0.99994430747976859</c:v>
                </c:pt>
                <c:pt idx="35">
                  <c:v>0.99996021877385954</c:v>
                </c:pt>
                <c:pt idx="36">
                  <c:v>0.99997158440246048</c:v>
                </c:pt>
                <c:pt idx="37">
                  <c:v>0.99997970292215377</c:v>
                </c:pt>
                <c:pt idx="38">
                  <c:v>0.99998550197374991</c:v>
                </c:pt>
                <c:pt idx="39">
                  <c:v>0.99998964420905379</c:v>
                </c:pt>
                <c:pt idx="40">
                  <c:v>0.99999260297692072</c:v>
                </c:pt>
                <c:pt idx="41">
                  <c:v>0.99999471639701132</c:v>
                </c:pt>
                <c:pt idx="42">
                  <c:v>0.99999622599017401</c:v>
                </c:pt>
                <c:pt idx="43">
                  <c:v>0.99999730427477151</c:v>
                </c:pt>
                <c:pt idx="44">
                  <c:v>0.99999807447997757</c:v>
                </c:pt>
                <c:pt idx="45">
                  <c:v>0.99999862462753397</c:v>
                </c:pt>
                <c:pt idx="46">
                  <c:v>0.99999901759057441</c:v>
                </c:pt>
                <c:pt idx="47">
                  <c:v>0.99999929827871592</c:v>
                </c:pt>
                <c:pt idx="48">
                  <c:v>0.99999949877037575</c:v>
                </c:pt>
                <c:pt idx="49">
                  <c:v>0.99999964197877067</c:v>
                </c:pt>
                <c:pt idx="50">
                  <c:v>0.99999974427051508</c:v>
                </c:pt>
                <c:pt idx="51">
                  <c:v>0.99999981733606425</c:v>
                </c:pt>
                <c:pt idx="52">
                  <c:v>0.99999986952575104</c:v>
                </c:pt>
                <c:pt idx="53">
                  <c:v>0.99999990680410311</c:v>
                </c:pt>
                <c:pt idx="54">
                  <c:v>0.99999993343149984</c:v>
                </c:pt>
                <c:pt idx="55">
                  <c:v>0.99999995245106998</c:v>
                </c:pt>
                <c:pt idx="56">
                  <c:v>0.99999996603647801</c:v>
                </c:pt>
                <c:pt idx="57">
                  <c:v>0.99999997574034116</c:v>
                </c:pt>
                <c:pt idx="58">
                  <c:v>0.99999998267167201</c:v>
                </c:pt>
                <c:pt idx="59">
                  <c:v>0.99999998762262288</c:v>
                </c:pt>
                <c:pt idx="60">
                  <c:v>0.99999999115901628</c:v>
                </c:pt>
                <c:pt idx="61">
                  <c:v>0.99999999368501158</c:v>
                </c:pt>
                <c:pt idx="62">
                  <c:v>0.99999999548929408</c:v>
                </c:pt>
                <c:pt idx="63">
                  <c:v>0.99999999677806717</c:v>
                </c:pt>
                <c:pt idx="64">
                  <c:v>0.99999999769861936</c:v>
                </c:pt>
                <c:pt idx="65">
                  <c:v>0.99999999835615672</c:v>
                </c:pt>
                <c:pt idx="66">
                  <c:v>0.99999999882582624</c:v>
                </c:pt>
                <c:pt idx="67">
                  <c:v>0.99999999916130433</c:v>
                </c:pt>
                <c:pt idx="68">
                  <c:v>0.99999999940093176</c:v>
                </c:pt>
                <c:pt idx="69">
                  <c:v>0.99999999957209407</c:v>
                </c:pt>
                <c:pt idx="70">
                  <c:v>0.99999999969435294</c:v>
                </c:pt>
                <c:pt idx="71">
                  <c:v>0.99999999978168064</c:v>
                </c:pt>
                <c:pt idx="72">
                  <c:v>0.99999999984405763</c:v>
                </c:pt>
                <c:pt idx="73">
                  <c:v>0.99999999988861255</c:v>
                </c:pt>
                <c:pt idx="74">
                  <c:v>0.99999999992043764</c:v>
                </c:pt>
                <c:pt idx="75">
                  <c:v>0.99999999994316979</c:v>
                </c:pt>
                <c:pt idx="76">
                  <c:v>0.99999999995940692</c:v>
                </c:pt>
                <c:pt idx="77">
                  <c:v>0.99999999997100497</c:v>
                </c:pt>
                <c:pt idx="78">
                  <c:v>0.99999999997928923</c:v>
                </c:pt>
                <c:pt idx="79">
                  <c:v>0.99999999998520661</c:v>
                </c:pt>
                <c:pt idx="80">
                  <c:v>0.99999999998943323</c:v>
                </c:pt>
                <c:pt idx="81">
                  <c:v>0.99999999999245237</c:v>
                </c:pt>
                <c:pt idx="82">
                  <c:v>0.99999999999460876</c:v>
                </c:pt>
                <c:pt idx="83">
                  <c:v>0.99999999999614908</c:v>
                </c:pt>
                <c:pt idx="84">
                  <c:v>0.99999999999724931</c:v>
                </c:pt>
                <c:pt idx="85">
                  <c:v>0.99999999999803524</c:v>
                </c:pt>
                <c:pt idx="86">
                  <c:v>0.99999999999859668</c:v>
                </c:pt>
                <c:pt idx="87">
                  <c:v>0.99999999999899758</c:v>
                </c:pt>
                <c:pt idx="88">
                  <c:v>0.99999999999928402</c:v>
                </c:pt>
                <c:pt idx="89">
                  <c:v>0.99999999999948852</c:v>
                </c:pt>
                <c:pt idx="90">
                  <c:v>0.99999999999963474</c:v>
                </c:pt>
                <c:pt idx="91">
                  <c:v>0.9999999999997391</c:v>
                </c:pt>
                <c:pt idx="92">
                  <c:v>0.99999999999981359</c:v>
                </c:pt>
                <c:pt idx="93">
                  <c:v>0.99999999999986688</c:v>
                </c:pt>
                <c:pt idx="94">
                  <c:v>0.99999999999990485</c:v>
                </c:pt>
                <c:pt idx="95">
                  <c:v>0.99999999999993217</c:v>
                </c:pt>
                <c:pt idx="96">
                  <c:v>0.99999999999995148</c:v>
                </c:pt>
                <c:pt idx="97">
                  <c:v>0.99999999999996525</c:v>
                </c:pt>
                <c:pt idx="98">
                  <c:v>0.99999999999997524</c:v>
                </c:pt>
                <c:pt idx="99">
                  <c:v>0.99999999999998235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021760"/>
        <c:axId val="314022152"/>
      </c:scatterChart>
      <c:valAx>
        <c:axId val="31402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22152"/>
        <c:crosses val="autoZero"/>
        <c:crossBetween val="midCat"/>
      </c:valAx>
      <c:valAx>
        <c:axId val="3140221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4021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Frecuencias alélicas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Frecuencia del alelo 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Cálculo_codominante!$A$2:$A$101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Cálculo_codominante!$B$2:$B$101</c:f>
              <c:numCache>
                <c:formatCode>General</c:formatCode>
                <c:ptCount val="100"/>
                <c:pt idx="0">
                  <c:v>0.999</c:v>
                </c:pt>
                <c:pt idx="1">
                  <c:v>0.99866855252305464</c:v>
                </c:pt>
                <c:pt idx="2">
                  <c:v>0.99822807807553549</c:v>
                </c:pt>
                <c:pt idx="3">
                  <c:v>0.99764335114095781</c:v>
                </c:pt>
                <c:pt idx="4">
                  <c:v>0.99686825241060351</c:v>
                </c:pt>
                <c:pt idx="5">
                  <c:v>0.9958427696232921</c:v>
                </c:pt>
                <c:pt idx="6">
                  <c:v>0.99448945415270218</c:v>
                </c:pt>
                <c:pt idx="7">
                  <c:v>0.99270945970963398</c:v>
                </c:pt>
                <c:pt idx="8">
                  <c:v>0.99037851361197404</c:v>
                </c:pt>
                <c:pt idx="9">
                  <c:v>0.98734354489525789</c:v>
                </c:pt>
                <c:pt idx="10">
                  <c:v>0.98342125688788495</c:v>
                </c:pt>
                <c:pt idx="11">
                  <c:v>0.97840067478108506</c:v>
                </c:pt>
                <c:pt idx="12">
                  <c:v>0.97205247779706017</c:v>
                </c:pt>
                <c:pt idx="13">
                  <c:v>0.96414834116102444</c:v>
                </c:pt>
                <c:pt idx="14">
                  <c:v>0.95449281207432402</c:v>
                </c:pt>
                <c:pt idx="15">
                  <c:v>0.94296743602501465</c:v>
                </c:pt>
                <c:pt idx="16">
                  <c:v>0.92958133057121284</c:v>
                </c:pt>
                <c:pt idx="17">
                  <c:v>0.91451517971707541</c:v>
                </c:pt>
                <c:pt idx="18">
                  <c:v>0.89814038806652918</c:v>
                </c:pt>
                <c:pt idx="19">
                  <c:v>0.88099734376207506</c:v>
                </c:pt>
                <c:pt idx="20">
                  <c:v>0.86372938173568392</c:v>
                </c:pt>
                <c:pt idx="21">
                  <c:v>0.84698772312155679</c:v>
                </c:pt>
                <c:pt idx="22">
                  <c:v>0.83133628998652631</c:v>
                </c:pt>
                <c:pt idx="23">
                  <c:v>0.81718454500807969</c:v>
                </c:pt>
                <c:pt idx="24">
                  <c:v>0.80476234637748778</c:v>
                </c:pt>
                <c:pt idx="25">
                  <c:v>0.79413326235110837</c:v>
                </c:pt>
                <c:pt idx="26">
                  <c:v>0.7852317339329149</c:v>
                </c:pt>
                <c:pt idx="27">
                  <c:v>0.77790783081950876</c:v>
                </c:pt>
                <c:pt idx="28">
                  <c:v>0.77196791066399684</c:v>
                </c:pt>
                <c:pt idx="29">
                  <c:v>0.76720559008576594</c:v>
                </c:pt>
                <c:pt idx="30">
                  <c:v>0.76342213335891451</c:v>
                </c:pt>
                <c:pt idx="31">
                  <c:v>0.76043789613108348</c:v>
                </c:pt>
                <c:pt idx="32">
                  <c:v>0.75809728260438403</c:v>
                </c:pt>
                <c:pt idx="33">
                  <c:v>0.75626953315525913</c:v>
                </c:pt>
                <c:pt idx="34">
                  <c:v>0.75484714125764163</c:v>
                </c:pt>
                <c:pt idx="35">
                  <c:v>0.7537431367623143</c:v>
                </c:pt>
                <c:pt idx="36">
                  <c:v>0.75288800797162725</c:v>
                </c:pt>
                <c:pt idx="37">
                  <c:v>0.75222670012219317</c:v>
                </c:pt>
                <c:pt idx="38">
                  <c:v>0.75171590791494292</c:v>
                </c:pt>
                <c:pt idx="39">
                  <c:v>0.75132174585660905</c:v>
                </c:pt>
                <c:pt idx="40">
                  <c:v>0.75101780485483416</c:v>
                </c:pt>
                <c:pt idx="41">
                  <c:v>0.75078356530381396</c:v>
                </c:pt>
                <c:pt idx="42">
                  <c:v>0.75060312082766445</c:v>
                </c:pt>
                <c:pt idx="43">
                  <c:v>0.75046416315507469</c:v>
                </c:pt>
                <c:pt idx="44">
                  <c:v>0.75035718125857565</c:v>
                </c:pt>
                <c:pt idx="45">
                  <c:v>0.75027483336725953</c:v>
                </c:pt>
                <c:pt idx="46">
                  <c:v>0.75021145678424506</c:v>
                </c:pt>
                <c:pt idx="47">
                  <c:v>0.75016268659004703</c:v>
                </c:pt>
                <c:pt idx="48">
                  <c:v>0.75012515982222194</c:v>
                </c:pt>
                <c:pt idx="49">
                  <c:v>0.75009628642816939</c:v>
                </c:pt>
                <c:pt idx="50">
                  <c:v>0.75007407218932998</c:v>
                </c:pt>
                <c:pt idx="51">
                  <c:v>0.75005698198398596</c:v>
                </c:pt>
                <c:pt idx="52">
                  <c:v>0.75004383429366983</c:v>
                </c:pt>
                <c:pt idx="53">
                  <c:v>0.75003371986994605</c:v>
                </c:pt>
                <c:pt idx="54">
                  <c:v>0.75002593906124371</c:v>
                </c:pt>
                <c:pt idx="55">
                  <c:v>0.75001995353810236</c:v>
                </c:pt>
                <c:pt idx="56">
                  <c:v>0.7500153491204824</c:v>
                </c:pt>
                <c:pt idx="57">
                  <c:v>0.75001180716074112</c:v>
                </c:pt>
                <c:pt idx="58">
                  <c:v>0.75000908251713094</c:v>
                </c:pt>
                <c:pt idx="59">
                  <c:v>0.75000698660240417</c:v>
                </c:pt>
                <c:pt idx="60">
                  <c:v>0.75000537433958059</c:v>
                </c:pt>
                <c:pt idx="61">
                  <c:v>0.75000413412514433</c:v>
                </c:pt>
                <c:pt idx="62">
                  <c:v>0.75000318010678246</c:v>
                </c:pt>
                <c:pt idx="63">
                  <c:v>0.75000244624221013</c:v>
                </c:pt>
                <c:pt idx="64">
                  <c:v>0.7500018817284595</c:v>
                </c:pt>
                <c:pt idx="65">
                  <c:v>0.75000144748560937</c:v>
                </c:pt>
                <c:pt idx="66">
                  <c:v>0.75000111345175813</c:v>
                </c:pt>
                <c:pt idx="67">
                  <c:v>0.75000085650211545</c:v>
                </c:pt>
                <c:pt idx="68">
                  <c:v>0.75000065884823253</c:v>
                </c:pt>
                <c:pt idx="69">
                  <c:v>0.75000050680659969</c:v>
                </c:pt>
                <c:pt idx="70">
                  <c:v>0.75000038985138873</c:v>
                </c:pt>
                <c:pt idx="71">
                  <c:v>0.7500002998857771</c:v>
                </c:pt>
                <c:pt idx="72">
                  <c:v>0.75000023068142219</c:v>
                </c:pt>
                <c:pt idx="73">
                  <c:v>0.75000017744728065</c:v>
                </c:pt>
                <c:pt idx="74">
                  <c:v>0.75000013649792763</c:v>
                </c:pt>
                <c:pt idx="75">
                  <c:v>0.75000010499841718</c:v>
                </c:pt>
                <c:pt idx="76">
                  <c:v>0.75000008076801994</c:v>
                </c:pt>
                <c:pt idx="77">
                  <c:v>0.75000006212925008</c:v>
                </c:pt>
                <c:pt idx="78">
                  <c:v>0.75000004779173324</c:v>
                </c:pt>
                <c:pt idx="79">
                  <c:v>0.75000003676287319</c:v>
                </c:pt>
                <c:pt idx="80">
                  <c:v>0.75000002827913392</c:v>
                </c:pt>
                <c:pt idx="81">
                  <c:v>0.75000002175318048</c:v>
                </c:pt>
                <c:pt idx="82">
                  <c:v>0.75000001673321604</c:v>
                </c:pt>
                <c:pt idx="83">
                  <c:v>0.7500000128717047</c:v>
                </c:pt>
                <c:pt idx="84">
                  <c:v>0.75000000990131155</c:v>
                </c:pt>
                <c:pt idx="85">
                  <c:v>0.75000000761639352</c:v>
                </c:pt>
                <c:pt idx="86">
                  <c:v>0.75000000585876436</c:v>
                </c:pt>
                <c:pt idx="87">
                  <c:v>0.75000000450674165</c:v>
                </c:pt>
                <c:pt idx="88">
                  <c:v>0.75000000346672446</c:v>
                </c:pt>
                <c:pt idx="89">
                  <c:v>0.75000000266671107</c:v>
                </c:pt>
                <c:pt idx="90">
                  <c:v>0.75000000205131612</c:v>
                </c:pt>
                <c:pt idx="91">
                  <c:v>0.75000000157793567</c:v>
                </c:pt>
                <c:pt idx="92">
                  <c:v>0.75000000121379662</c:v>
                </c:pt>
                <c:pt idx="93">
                  <c:v>0.75000000093368957</c:v>
                </c:pt>
                <c:pt idx="94">
                  <c:v>0.75000000071822293</c:v>
                </c:pt>
                <c:pt idx="95">
                  <c:v>0.75000000055247906</c:v>
                </c:pt>
                <c:pt idx="96">
                  <c:v>0.75000000042498405</c:v>
                </c:pt>
                <c:pt idx="97">
                  <c:v>0.75000000032691061</c:v>
                </c:pt>
                <c:pt idx="98">
                  <c:v>0.75000000025146984</c:v>
                </c:pt>
                <c:pt idx="99">
                  <c:v>0.75000000019343827</c:v>
                </c:pt>
              </c:numCache>
            </c:numRef>
          </c:yVal>
          <c:smooth val="1"/>
        </c:ser>
        <c:ser>
          <c:idx val="1"/>
          <c:order val="1"/>
          <c:tx>
            <c:v>Frecuencia del alelo 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Cálculo_codominante!$A$2:$A$101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Cálculo_codominante!$C$2:$C$101</c:f>
              <c:numCache>
                <c:formatCode>General</c:formatCode>
                <c:ptCount val="100"/>
                <c:pt idx="0">
                  <c:v>1.0000000000000009E-3</c:v>
                </c:pt>
                <c:pt idx="1">
                  <c:v>1.3314474769453401E-3</c:v>
                </c:pt>
                <c:pt idx="2">
                  <c:v>1.7719219244645621E-3</c:v>
                </c:pt>
                <c:pt idx="3">
                  <c:v>2.3566488590421389E-3</c:v>
                </c:pt>
                <c:pt idx="4">
                  <c:v>3.1317475893964356E-3</c:v>
                </c:pt>
                <c:pt idx="5">
                  <c:v>4.1572303767079422E-3</c:v>
                </c:pt>
                <c:pt idx="6">
                  <c:v>5.5105458472978312E-3</c:v>
                </c:pt>
                <c:pt idx="7">
                  <c:v>7.290540290365877E-3</c:v>
                </c:pt>
                <c:pt idx="8">
                  <c:v>9.6214863880258912E-3</c:v>
                </c:pt>
                <c:pt idx="9">
                  <c:v>1.2656455104742129E-2</c:v>
                </c:pt>
                <c:pt idx="10">
                  <c:v>1.6578743112115209E-2</c:v>
                </c:pt>
                <c:pt idx="11">
                  <c:v>2.1599325218914976E-2</c:v>
                </c:pt>
                <c:pt idx="12">
                  <c:v>2.7947522202939796E-2</c:v>
                </c:pt>
                <c:pt idx="13">
                  <c:v>3.585165883897562E-2</c:v>
                </c:pt>
                <c:pt idx="14">
                  <c:v>4.5507187925675915E-2</c:v>
                </c:pt>
                <c:pt idx="15">
                  <c:v>5.703256397498524E-2</c:v>
                </c:pt>
                <c:pt idx="16">
                  <c:v>7.041866942878712E-2</c:v>
                </c:pt>
                <c:pt idx="17">
                  <c:v>8.5484820282924617E-2</c:v>
                </c:pt>
                <c:pt idx="18">
                  <c:v>0.10185961193347086</c:v>
                </c:pt>
                <c:pt idx="19">
                  <c:v>0.11900265623792505</c:v>
                </c:pt>
                <c:pt idx="20">
                  <c:v>0.13627061826431613</c:v>
                </c:pt>
                <c:pt idx="21">
                  <c:v>0.15301227687844315</c:v>
                </c:pt>
                <c:pt idx="22">
                  <c:v>0.16866371001347358</c:v>
                </c:pt>
                <c:pt idx="23">
                  <c:v>0.1828154549919204</c:v>
                </c:pt>
                <c:pt idx="24">
                  <c:v>0.19523765362251203</c:v>
                </c:pt>
                <c:pt idx="25">
                  <c:v>0.20586673764889166</c:v>
                </c:pt>
                <c:pt idx="26">
                  <c:v>0.21476826606708516</c:v>
                </c:pt>
                <c:pt idx="27">
                  <c:v>0.22209216918049121</c:v>
                </c:pt>
                <c:pt idx="28">
                  <c:v>0.22803208933600308</c:v>
                </c:pt>
                <c:pt idx="29">
                  <c:v>0.23279440991423384</c:v>
                </c:pt>
                <c:pt idx="30">
                  <c:v>0.23657786664108554</c:v>
                </c:pt>
                <c:pt idx="31">
                  <c:v>0.23956210386891666</c:v>
                </c:pt>
                <c:pt idx="32">
                  <c:v>0.24190271739561586</c:v>
                </c:pt>
                <c:pt idx="33">
                  <c:v>0.24373046684474078</c:v>
                </c:pt>
                <c:pt idx="34">
                  <c:v>0.24515285874235848</c:v>
                </c:pt>
                <c:pt idx="35">
                  <c:v>0.24625686323768572</c:v>
                </c:pt>
                <c:pt idx="36">
                  <c:v>0.24711199202837278</c:v>
                </c:pt>
                <c:pt idx="37">
                  <c:v>0.24777329987780677</c:v>
                </c:pt>
                <c:pt idx="38">
                  <c:v>0.248284092085057</c:v>
                </c:pt>
                <c:pt idx="39">
                  <c:v>0.24867825414339101</c:v>
                </c:pt>
                <c:pt idx="40">
                  <c:v>0.24898219514516584</c:v>
                </c:pt>
                <c:pt idx="41">
                  <c:v>0.24921643469618604</c:v>
                </c:pt>
                <c:pt idx="42">
                  <c:v>0.24939687917233572</c:v>
                </c:pt>
                <c:pt idx="43">
                  <c:v>0.24953583684492539</c:v>
                </c:pt>
                <c:pt idx="44">
                  <c:v>0.24964281874142438</c:v>
                </c:pt>
                <c:pt idx="45">
                  <c:v>0.24972516663274055</c:v>
                </c:pt>
                <c:pt idx="46">
                  <c:v>0.24978854321575497</c:v>
                </c:pt>
                <c:pt idx="47">
                  <c:v>0.24983731340995283</c:v>
                </c:pt>
                <c:pt idx="48">
                  <c:v>0.24987484017777806</c:v>
                </c:pt>
                <c:pt idx="49">
                  <c:v>0.24990371357183067</c:v>
                </c:pt>
                <c:pt idx="50">
                  <c:v>0.24992592781066991</c:v>
                </c:pt>
                <c:pt idx="51">
                  <c:v>0.2499430180160141</c:v>
                </c:pt>
                <c:pt idx="52">
                  <c:v>0.24995616570633011</c:v>
                </c:pt>
                <c:pt idx="53">
                  <c:v>0.24996628013005406</c:v>
                </c:pt>
                <c:pt idx="54">
                  <c:v>0.24997406093875627</c:v>
                </c:pt>
                <c:pt idx="55">
                  <c:v>0.24998004646189759</c:v>
                </c:pt>
                <c:pt idx="56">
                  <c:v>0.2499846508795176</c:v>
                </c:pt>
                <c:pt idx="57">
                  <c:v>0.24998819283925908</c:v>
                </c:pt>
                <c:pt idx="58">
                  <c:v>0.24999091748286906</c:v>
                </c:pt>
                <c:pt idx="59">
                  <c:v>0.24999301339759572</c:v>
                </c:pt>
                <c:pt idx="60">
                  <c:v>0.24999462566041941</c:v>
                </c:pt>
                <c:pt idx="61">
                  <c:v>0.24999586587485567</c:v>
                </c:pt>
                <c:pt idx="62">
                  <c:v>0.24999681989321756</c:v>
                </c:pt>
                <c:pt idx="63">
                  <c:v>0.24999755375779009</c:v>
                </c:pt>
                <c:pt idx="64">
                  <c:v>0.24999811827154059</c:v>
                </c:pt>
                <c:pt idx="65">
                  <c:v>0.24999855251439063</c:v>
                </c:pt>
                <c:pt idx="66">
                  <c:v>0.2499988865482419</c:v>
                </c:pt>
                <c:pt idx="67">
                  <c:v>0.24999914349788468</c:v>
                </c:pt>
                <c:pt idx="68">
                  <c:v>0.24999934115176753</c:v>
                </c:pt>
                <c:pt idx="69">
                  <c:v>0.2499994931934002</c:v>
                </c:pt>
                <c:pt idx="70">
                  <c:v>0.24999961014861141</c:v>
                </c:pt>
                <c:pt idx="71">
                  <c:v>0.24999970011422293</c:v>
                </c:pt>
                <c:pt idx="72">
                  <c:v>0.24999976931857767</c:v>
                </c:pt>
                <c:pt idx="73">
                  <c:v>0.24999982255271935</c:v>
                </c:pt>
                <c:pt idx="74">
                  <c:v>0.24999986350207246</c:v>
                </c:pt>
                <c:pt idx="75">
                  <c:v>0.24999989500158271</c:v>
                </c:pt>
                <c:pt idx="76">
                  <c:v>0.24999991923197995</c:v>
                </c:pt>
                <c:pt idx="77">
                  <c:v>0.24999993787074981</c:v>
                </c:pt>
                <c:pt idx="78">
                  <c:v>0.24999995220826673</c:v>
                </c:pt>
                <c:pt idx="79">
                  <c:v>0.24999996323712689</c:v>
                </c:pt>
                <c:pt idx="80">
                  <c:v>0.24999997172086602</c:v>
                </c:pt>
                <c:pt idx="81">
                  <c:v>0.24999997824681958</c:v>
                </c:pt>
                <c:pt idx="82">
                  <c:v>0.24999998326678396</c:v>
                </c:pt>
                <c:pt idx="83">
                  <c:v>0.24999998712829519</c:v>
                </c:pt>
                <c:pt idx="84">
                  <c:v>0.24999999009868856</c:v>
                </c:pt>
                <c:pt idx="85">
                  <c:v>0.24999999238360651</c:v>
                </c:pt>
                <c:pt idx="86">
                  <c:v>0.24999999414123575</c:v>
                </c:pt>
                <c:pt idx="87">
                  <c:v>0.24999999549325821</c:v>
                </c:pt>
                <c:pt idx="88">
                  <c:v>0.24999999653327559</c:v>
                </c:pt>
                <c:pt idx="89">
                  <c:v>0.2499999973332889</c:v>
                </c:pt>
                <c:pt idx="90">
                  <c:v>0.24999999794868374</c:v>
                </c:pt>
                <c:pt idx="91">
                  <c:v>0.2499999984220645</c:v>
                </c:pt>
                <c:pt idx="92">
                  <c:v>0.24999999878620344</c:v>
                </c:pt>
                <c:pt idx="93">
                  <c:v>0.24999999906631032</c:v>
                </c:pt>
                <c:pt idx="94">
                  <c:v>0.24999999928177719</c:v>
                </c:pt>
                <c:pt idx="95">
                  <c:v>0.24999999944752088</c:v>
                </c:pt>
                <c:pt idx="96">
                  <c:v>0.24999999957501609</c:v>
                </c:pt>
                <c:pt idx="97">
                  <c:v>0.24999999967308925</c:v>
                </c:pt>
                <c:pt idx="98">
                  <c:v>0.24999999974853021</c:v>
                </c:pt>
                <c:pt idx="99">
                  <c:v>0.24999999980656165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972048"/>
        <c:axId val="347970088"/>
      </c:scatterChart>
      <c:valAx>
        <c:axId val="347972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970088"/>
        <c:crosses val="autoZero"/>
        <c:crossBetween val="midCat"/>
      </c:valAx>
      <c:valAx>
        <c:axId val="3479700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972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Frecuencia de los fenotipos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Fenotipo AA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Cálculo_codominante!$A$2:$A$101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Cálculo_codominante!$M$2:$M$101</c:f>
              <c:numCache>
                <c:formatCode>General</c:formatCode>
                <c:ptCount val="100"/>
                <c:pt idx="0">
                  <c:v>0.99800100000000003</c:v>
                </c:pt>
                <c:pt idx="1">
                  <c:v>0.99733743815781228</c:v>
                </c:pt>
                <c:pt idx="2">
                  <c:v>0.99645674654587457</c:v>
                </c:pt>
                <c:pt idx="3">
                  <c:v>0.99528774762055494</c:v>
                </c:pt>
                <c:pt idx="4">
                  <c:v>0.99373835319552983</c:v>
                </c:pt>
                <c:pt idx="5">
                  <c:v>0.99168880175866014</c:v>
                </c:pt>
                <c:pt idx="6">
                  <c:v>0.98898465337022001</c:v>
                </c:pt>
                <c:pt idx="7">
                  <c:v>0.98542900481542695</c:v>
                </c:pt>
                <c:pt idx="8">
                  <c:v>0.98077466009737002</c:v>
                </c:pt>
                <c:pt idx="9">
                  <c:v>0.97471775454855758</c:v>
                </c:pt>
                <c:pt idx="10">
                  <c:v>0.96689547351718486</c:v>
                </c:pt>
                <c:pt idx="11">
                  <c:v>0.95689199912001954</c:v>
                </c:pt>
                <c:pt idx="12">
                  <c:v>0.94425835245084844</c:v>
                </c:pt>
                <c:pt idx="13">
                  <c:v>0.92855253644652069</c:v>
                </c:pt>
                <c:pt idx="14">
                  <c:v>0.90940477153965549</c:v>
                </c:pt>
                <c:pt idx="15">
                  <c:v>0.88660664792494026</c:v>
                </c:pt>
                <c:pt idx="16">
                  <c:v>0.86021156679372968</c:v>
                </c:pt>
                <c:pt idx="17">
                  <c:v>0.83061920452736593</c:v>
                </c:pt>
                <c:pt idx="18">
                  <c:v>0.79860676643534145</c:v>
                </c:pt>
                <c:pt idx="19">
                  <c:v>0.76527573314529085</c:v>
                </c:pt>
                <c:pt idx="20">
                  <c:v>0.73191020486936409</c:v>
                </c:pt>
                <c:pt idx="21">
                  <c:v>0.69978162423467472</c:v>
                </c:pt>
                <c:pt idx="22">
                  <c:v>0.66996088461265102</c:v>
                </c:pt>
                <c:pt idx="23">
                  <c:v>0.64319400547411432</c:v>
                </c:pt>
                <c:pt idx="24">
                  <c:v>0.61986567662854775</c:v>
                </c:pt>
                <c:pt idx="25">
                  <c:v>0.60003851058296542</c:v>
                </c:pt>
                <c:pt idx="26">
                  <c:v>0.58353514628036096</c:v>
                </c:pt>
                <c:pt idx="27">
                  <c:v>0.57002981018755206</c:v>
                </c:pt>
                <c:pt idx="28">
                  <c:v>0.55912728561048708</c:v>
                </c:pt>
                <c:pt idx="29">
                  <c:v>0.5504202684832108</c:v>
                </c:pt>
                <c:pt idx="30">
                  <c:v>0.54352518661126281</c:v>
                </c:pt>
                <c:pt idx="31">
                  <c:v>0.53810086907054822</c:v>
                </c:pt>
                <c:pt idx="32">
                  <c:v>0.53385539541707361</c:v>
                </c:pt>
                <c:pt idx="33">
                  <c:v>0.53054572698165636</c:v>
                </c:pt>
                <c:pt idx="34">
                  <c:v>0.52797348696896784</c:v>
                </c:pt>
                <c:pt idx="35">
                  <c:v>0.52597909262871967</c:v>
                </c:pt>
                <c:pt idx="36">
                  <c:v>0.52443555085158489</c:v>
                </c:pt>
                <c:pt idx="37">
                  <c:v>0.52324261976959863</c:v>
                </c:pt>
                <c:pt idx="38">
                  <c:v>0.52232165668227892</c:v>
                </c:pt>
                <c:pt idx="39">
                  <c:v>0.52161124979709939</c:v>
                </c:pt>
                <c:pt idx="40">
                  <c:v>0.52106361187963934</c:v>
                </c:pt>
                <c:pt idx="41">
                  <c:v>0.52064165754256764</c:v>
                </c:pt>
                <c:pt idx="42">
                  <c:v>0.52031666573407864</c:v>
                </c:pt>
                <c:pt idx="43">
                  <c:v>0.52006642821390348</c:v>
                </c:pt>
                <c:pt idx="44">
                  <c:v>0.51987379340370454</c:v>
                </c:pt>
                <c:pt idx="45">
                  <c:v>0.5197255272683251</c:v>
                </c:pt>
                <c:pt idx="46">
                  <c:v>0.51961142576764163</c:v>
                </c:pt>
                <c:pt idx="47">
                  <c:v>0.51952362541257713</c:v>
                </c:pt>
                <c:pt idx="48">
                  <c:v>0.51945606893834284</c:v>
                </c:pt>
                <c:pt idx="49">
                  <c:v>0.51940409192023484</c:v>
                </c:pt>
                <c:pt idx="50">
                  <c:v>0.51936410338469152</c:v>
                </c:pt>
                <c:pt idx="51">
                  <c:v>0.51933333929530323</c:v>
                </c:pt>
                <c:pt idx="52">
                  <c:v>0.51930967243491044</c:v>
                </c:pt>
                <c:pt idx="53">
                  <c:v>0.51929146586984953</c:v>
                </c:pt>
                <c:pt idx="54">
                  <c:v>0.51927746005771724</c:v>
                </c:pt>
                <c:pt idx="55">
                  <c:v>0.51926668590511516</c:v>
                </c:pt>
                <c:pt idx="56">
                  <c:v>0.51925839782856908</c:v>
                </c:pt>
                <c:pt idx="57">
                  <c:v>0.5192520222271666</c:v>
                </c:pt>
                <c:pt idx="58">
                  <c:v>0.51924711782495769</c:v>
                </c:pt>
                <c:pt idx="59">
                  <c:v>0.51924334515258441</c:v>
                </c:pt>
                <c:pt idx="60">
                  <c:v>0.51924044306419659</c:v>
                </c:pt>
                <c:pt idx="61">
                  <c:v>0.51923821066915476</c:v>
                </c:pt>
                <c:pt idx="62">
                  <c:v>0.51923649343074441</c:v>
                </c:pt>
                <c:pt idx="63">
                  <c:v>0.51923517247134299</c:v>
                </c:pt>
                <c:pt idx="64">
                  <c:v>0.51923415634471559</c:v>
                </c:pt>
                <c:pt idx="65">
                  <c:v>0.51923337470647524</c:v>
                </c:pt>
                <c:pt idx="66">
                  <c:v>0.51923277344488594</c:v>
                </c:pt>
                <c:pt idx="67">
                  <c:v>0.51923231093514033</c:v>
                </c:pt>
                <c:pt idx="68">
                  <c:v>0.51923195515792109</c:v>
                </c:pt>
                <c:pt idx="69">
                  <c:v>0.51923168148284604</c:v>
                </c:pt>
                <c:pt idx="70">
                  <c:v>0.51923147096338551</c:v>
                </c:pt>
                <c:pt idx="71">
                  <c:v>0.51923130902523706</c:v>
                </c:pt>
                <c:pt idx="72">
                  <c:v>0.51923118445737015</c:v>
                </c:pt>
                <c:pt idx="73">
                  <c:v>0.51923108863589862</c:v>
                </c:pt>
                <c:pt idx="74">
                  <c:v>0.51923101492705315</c:v>
                </c:pt>
                <c:pt idx="75">
                  <c:v>0.51923095822792875</c:v>
                </c:pt>
                <c:pt idx="76">
                  <c:v>0.51923091461321025</c:v>
                </c:pt>
                <c:pt idx="77">
                  <c:v>0.51923088106342241</c:v>
                </c:pt>
                <c:pt idx="78">
                  <c:v>0.51923085525589086</c:v>
                </c:pt>
                <c:pt idx="79">
                  <c:v>0.51923083540394199</c:v>
                </c:pt>
                <c:pt idx="80">
                  <c:v>0.51923082013321098</c:v>
                </c:pt>
                <c:pt idx="81">
                  <c:v>0.51923080838649438</c:v>
                </c:pt>
                <c:pt idx="82">
                  <c:v>0.51923079935055827</c:v>
                </c:pt>
                <c:pt idx="83">
                  <c:v>0.51923079239983794</c:v>
                </c:pt>
                <c:pt idx="84">
                  <c:v>0.51923078705312997</c:v>
                </c:pt>
                <c:pt idx="85">
                  <c:v>0.51923078294027758</c:v>
                </c:pt>
                <c:pt idx="86">
                  <c:v>0.51923077977654497</c:v>
                </c:pt>
                <c:pt idx="87">
                  <c:v>0.51923077734290435</c:v>
                </c:pt>
                <c:pt idx="88">
                  <c:v>0.51923077547087326</c:v>
                </c:pt>
                <c:pt idx="89">
                  <c:v>0.51923077403084916</c:v>
                </c:pt>
                <c:pt idx="90">
                  <c:v>0.51923077292313835</c:v>
                </c:pt>
                <c:pt idx="91">
                  <c:v>0.51923077207105328</c:v>
                </c:pt>
                <c:pt idx="92">
                  <c:v>0.51923077141560314</c:v>
                </c:pt>
                <c:pt idx="93">
                  <c:v>0.51923077091141057</c:v>
                </c:pt>
                <c:pt idx="94">
                  <c:v>0.51923077052357036</c:v>
                </c:pt>
                <c:pt idx="95">
                  <c:v>0.51923077022523156</c:v>
                </c:pt>
                <c:pt idx="96">
                  <c:v>0.51923076999574036</c:v>
                </c:pt>
                <c:pt idx="97">
                  <c:v>0.51923076981920846</c:v>
                </c:pt>
                <c:pt idx="98">
                  <c:v>0.51923076968341486</c:v>
                </c:pt>
                <c:pt idx="99">
                  <c:v>0.5192307695789582</c:v>
                </c:pt>
              </c:numCache>
            </c:numRef>
          </c:yVal>
          <c:smooth val="1"/>
        </c:ser>
        <c:ser>
          <c:idx val="1"/>
          <c:order val="1"/>
          <c:tx>
            <c:v>Fenotipo AB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Cálculo_codominante!$A$2:$A$101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Cálculo_codominante!$N$2:$N$101</c:f>
              <c:numCache>
                <c:formatCode>General</c:formatCode>
                <c:ptCount val="100"/>
                <c:pt idx="0">
                  <c:v>1.9980000000000019E-3</c:v>
                </c:pt>
                <c:pt idx="1">
                  <c:v>2.6622287304846532E-3</c:v>
                </c:pt>
                <c:pt idx="2">
                  <c:v>3.5426630593217803E-3</c:v>
                </c:pt>
                <c:pt idx="3">
                  <c:v>4.7112070408057974E-3</c:v>
                </c:pt>
                <c:pt idx="4">
                  <c:v>6.2597984301473331E-3</c:v>
                </c:pt>
                <c:pt idx="5">
                  <c:v>8.3079357292639797E-3</c:v>
                </c:pt>
                <c:pt idx="6">
                  <c:v>1.1009601564964397E-2</c:v>
                </c:pt>
                <c:pt idx="7">
                  <c:v>1.4560909788414055E-2</c:v>
                </c:pt>
                <c:pt idx="8">
                  <c:v>1.9207707029208054E-2</c:v>
                </c:pt>
                <c:pt idx="9">
                  <c:v>2.5251580693400652E-2</c:v>
                </c:pt>
                <c:pt idx="10">
                  <c:v>3.3051566741400279E-2</c:v>
                </c:pt>
                <c:pt idx="11">
                  <c:v>4.3017351322131019E-2</c:v>
                </c:pt>
                <c:pt idx="12">
                  <c:v>5.5588250692423478E-2</c:v>
                </c:pt>
                <c:pt idx="13">
                  <c:v>7.1191609429007402E-2</c:v>
                </c:pt>
                <c:pt idx="14">
                  <c:v>9.0176081069337125E-2</c:v>
                </c:pt>
                <c:pt idx="15">
                  <c:v>0.11272157620014883</c:v>
                </c:pt>
                <c:pt idx="16">
                  <c:v>0.13873952755496635</c:v>
                </c:pt>
                <c:pt idx="17">
                  <c:v>0.16779195037941896</c:v>
                </c:pt>
                <c:pt idx="18">
                  <c:v>0.19906724326237538</c:v>
                </c:pt>
                <c:pt idx="19">
                  <c:v>0.23144322123356834</c:v>
                </c:pt>
                <c:pt idx="20">
                  <c:v>0.26363835373263977</c:v>
                </c:pt>
                <c:pt idx="21">
                  <c:v>0.29441219777376421</c:v>
                </c:pt>
                <c:pt idx="22">
                  <c:v>0.32275081074775064</c:v>
                </c:pt>
                <c:pt idx="23">
                  <c:v>0.34798107906793063</c:v>
                </c:pt>
                <c:pt idx="24">
                  <c:v>0.36979333949788007</c:v>
                </c:pt>
                <c:pt idx="25">
                  <c:v>0.38818950353628578</c:v>
                </c:pt>
                <c:pt idx="26">
                  <c:v>0.40339317530510788</c:v>
                </c:pt>
                <c:pt idx="27">
                  <c:v>0.41575604126391341</c:v>
                </c:pt>
                <c:pt idx="28">
                  <c:v>0.42568125010701957</c:v>
                </c:pt>
                <c:pt idx="29">
                  <c:v>0.4335706432051103</c:v>
                </c:pt>
                <c:pt idx="30">
                  <c:v>0.43979389349530335</c:v>
                </c:pt>
                <c:pt idx="31">
                  <c:v>0.44467405412107053</c:v>
                </c:pt>
                <c:pt idx="32">
                  <c:v>0.44848377437462084</c:v>
                </c:pt>
                <c:pt idx="33">
                  <c:v>0.4514476123472056</c:v>
                </c:pt>
                <c:pt idx="34">
                  <c:v>0.45374730857734746</c:v>
                </c:pt>
                <c:pt idx="35">
                  <c:v>0.45552808826718927</c:v>
                </c:pt>
                <c:pt idx="36">
                  <c:v>0.45690491424008473</c:v>
                </c:pt>
                <c:pt idx="37">
                  <c:v>0.45796816070518909</c:v>
                </c:pt>
                <c:pt idx="38">
                  <c:v>0.4587885024653281</c:v>
                </c:pt>
                <c:pt idx="39">
                  <c:v>0.45942099211901938</c:v>
                </c:pt>
                <c:pt idx="40">
                  <c:v>0.45990838595038969</c:v>
                </c:pt>
                <c:pt idx="41">
                  <c:v>0.46028381552249265</c:v>
                </c:pt>
                <c:pt idx="42">
                  <c:v>0.46057291018717167</c:v>
                </c:pt>
                <c:pt idx="43">
                  <c:v>0.46079546988234238</c:v>
                </c:pt>
                <c:pt idx="44">
                  <c:v>0.4609667757097422</c:v>
                </c:pt>
                <c:pt idx="45">
                  <c:v>0.4610986121978688</c:v>
                </c:pt>
                <c:pt idx="46">
                  <c:v>0.46120006203320674</c:v>
                </c:pt>
                <c:pt idx="47">
                  <c:v>0.46127812235493981</c:v>
                </c:pt>
                <c:pt idx="48">
                  <c:v>0.4613381817677582</c:v>
                </c:pt>
                <c:pt idx="49">
                  <c:v>0.46138438901586909</c:v>
                </c:pt>
                <c:pt idx="50">
                  <c:v>0.46141993760927702</c:v>
                </c:pt>
                <c:pt idx="51">
                  <c:v>0.46144728537736535</c:v>
                </c:pt>
                <c:pt idx="52">
                  <c:v>0.46146832371751884</c:v>
                </c:pt>
                <c:pt idx="53">
                  <c:v>0.46148450800019303</c:v>
                </c:pt>
                <c:pt idx="54">
                  <c:v>0.46149695800705293</c:v>
                </c:pt>
                <c:pt idx="55">
                  <c:v>0.46150653526597435</c:v>
                </c:pt>
                <c:pt idx="56">
                  <c:v>0.46151390258382657</c:v>
                </c:pt>
                <c:pt idx="57">
                  <c:v>0.46151956986714904</c:v>
                </c:pt>
                <c:pt idx="58">
                  <c:v>0.46152392938434655</c:v>
                </c:pt>
                <c:pt idx="59">
                  <c:v>0.46152728289963962</c:v>
                </c:pt>
                <c:pt idx="60">
                  <c:v>0.461529862550768</c:v>
                </c:pt>
                <c:pt idx="61">
                  <c:v>0.46153184691197907</c:v>
                </c:pt>
                <c:pt idx="62">
                  <c:v>0.46153337335207606</c:v>
                </c:pt>
                <c:pt idx="63">
                  <c:v>0.46153454754173417</c:v>
                </c:pt>
                <c:pt idx="64">
                  <c:v>0.4615354507674877</c:v>
                </c:pt>
                <c:pt idx="65">
                  <c:v>0.46153614555826833</c:v>
                </c:pt>
                <c:pt idx="66">
                  <c:v>0.46153668001374432</c:v>
                </c:pt>
                <c:pt idx="67">
                  <c:v>0.46153709113395025</c:v>
                </c:pt>
                <c:pt idx="68">
                  <c:v>0.46153740738062282</c:v>
                </c:pt>
                <c:pt idx="69">
                  <c:v>0.46153765064750735</c:v>
                </c:pt>
                <c:pt idx="70">
                  <c:v>0.46153783777600638</c:v>
                </c:pt>
                <c:pt idx="71">
                  <c:v>0.46153798172108013</c:v>
                </c:pt>
                <c:pt idx="72">
                  <c:v>0.46153809244810412</c:v>
                </c:pt>
                <c:pt idx="73">
                  <c:v>0.46153817762276417</c:v>
                </c:pt>
                <c:pt idx="74">
                  <c:v>0.46153824314174885</c:v>
                </c:pt>
                <c:pt idx="75">
                  <c:v>0.46153829354097692</c:v>
                </c:pt>
                <c:pt idx="76">
                  <c:v>0.46153833230961944</c:v>
                </c:pt>
                <c:pt idx="77">
                  <c:v>0.46153836213165533</c:v>
                </c:pt>
                <c:pt idx="78">
                  <c:v>0.46153838507168482</c:v>
                </c:pt>
                <c:pt idx="79">
                  <c:v>0.46153840271786251</c:v>
                </c:pt>
                <c:pt idx="80">
                  <c:v>0.46153841629184594</c:v>
                </c:pt>
                <c:pt idx="81">
                  <c:v>0.46153842673337214</c:v>
                </c:pt>
                <c:pt idx="82">
                  <c:v>0.46153843476531548</c:v>
                </c:pt>
                <c:pt idx="83">
                  <c:v>0.46153844094373359</c:v>
                </c:pt>
                <c:pt idx="84">
                  <c:v>0.4615384456963631</c:v>
                </c:pt>
                <c:pt idx="85">
                  <c:v>0.46153844935223187</c:v>
                </c:pt>
                <c:pt idx="86">
                  <c:v>0.46153845216443867</c:v>
                </c:pt>
                <c:pt idx="87">
                  <c:v>0.46153845432767465</c:v>
                </c:pt>
                <c:pt idx="88">
                  <c:v>0.46153845599170251</c:v>
                </c:pt>
                <c:pt idx="89">
                  <c:v>0.46153845727172377</c:v>
                </c:pt>
                <c:pt idx="90">
                  <c:v>0.46153845825635553</c:v>
                </c:pt>
                <c:pt idx="91">
                  <c:v>0.46153845901376472</c:v>
                </c:pt>
                <c:pt idx="92">
                  <c:v>0.46153845959638706</c:v>
                </c:pt>
                <c:pt idx="93">
                  <c:v>0.46153846004455806</c:v>
                </c:pt>
                <c:pt idx="94">
                  <c:v>0.46153846038930507</c:v>
                </c:pt>
                <c:pt idx="95">
                  <c:v>0.46153846065449494</c:v>
                </c:pt>
                <c:pt idx="96">
                  <c:v>0.46153846085848732</c:v>
                </c:pt>
                <c:pt idx="97">
                  <c:v>0.46153846101540436</c:v>
                </c:pt>
                <c:pt idx="98">
                  <c:v>0.46153846113610991</c:v>
                </c:pt>
                <c:pt idx="99">
                  <c:v>0.4615384612289602</c:v>
                </c:pt>
              </c:numCache>
            </c:numRef>
          </c:yVal>
          <c:smooth val="1"/>
        </c:ser>
        <c:ser>
          <c:idx val="2"/>
          <c:order val="2"/>
          <c:tx>
            <c:v>Fenotipo BB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Cálculo_codominante!$A$2:$A$101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Cálculo_codominante!$O$2:$O$101</c:f>
              <c:numCache>
                <c:formatCode>General</c:formatCode>
                <c:ptCount val="100"/>
                <c:pt idx="0">
                  <c:v>1.0000000000000019E-6</c:v>
                </c:pt>
                <c:pt idx="1">
                  <c:v>3.3311170301359549E-7</c:v>
                </c:pt>
                <c:pt idx="2">
                  <c:v>5.90394803671931E-7</c:v>
                </c:pt>
                <c:pt idx="3">
                  <c:v>1.0453386392403099E-6</c:v>
                </c:pt>
                <c:pt idx="4">
                  <c:v>1.8483743227688963E-6</c:v>
                </c:pt>
                <c:pt idx="5">
                  <c:v>3.2625120759521124E-6</c:v>
                </c:pt>
                <c:pt idx="6">
                  <c:v>5.7450648156328651E-6</c:v>
                </c:pt>
                <c:pt idx="7">
                  <c:v>1.0085396158849424E-5</c:v>
                </c:pt>
                <c:pt idx="8">
                  <c:v>1.7632873421865181E-5</c:v>
                </c:pt>
                <c:pt idx="9">
                  <c:v>3.066475804180278E-5</c:v>
                </c:pt>
                <c:pt idx="10">
                  <c:v>5.2959741415068634E-5</c:v>
                </c:pt>
                <c:pt idx="11">
                  <c:v>9.0649557849465561E-5</c:v>
                </c:pt>
                <c:pt idx="12">
                  <c:v>1.5339685672805735E-4</c:v>
                </c:pt>
                <c:pt idx="13">
                  <c:v>2.5585412447191793E-4</c:v>
                </c:pt>
                <c:pt idx="14">
                  <c:v>4.1914739100735256E-4</c:v>
                </c:pt>
                <c:pt idx="15">
                  <c:v>6.7177587491082348E-4</c:v>
                </c:pt>
                <c:pt idx="16">
                  <c:v>1.0489056513039465E-3</c:v>
                </c:pt>
                <c:pt idx="17">
                  <c:v>1.5888450932151361E-3</c:v>
                </c:pt>
                <c:pt idx="18">
                  <c:v>2.3259903022831768E-3</c:v>
                </c:pt>
                <c:pt idx="19">
                  <c:v>3.2810456211408885E-3</c:v>
                </c:pt>
                <c:pt idx="20">
                  <c:v>4.4514413979962406E-3</c:v>
                </c:pt>
                <c:pt idx="21">
                  <c:v>5.8061779915610607E-3</c:v>
                </c:pt>
                <c:pt idx="22">
                  <c:v>7.2883046395982518E-3</c:v>
                </c:pt>
                <c:pt idx="23">
                  <c:v>8.8249154579550879E-3</c:v>
                </c:pt>
                <c:pt idx="24">
                  <c:v>1.0340983873572003E-2</c:v>
                </c:pt>
                <c:pt idx="25">
                  <c:v>1.1771985880748763E-2</c:v>
                </c:pt>
                <c:pt idx="26">
                  <c:v>1.3071678414531227E-2</c:v>
                </c:pt>
                <c:pt idx="27">
                  <c:v>1.42141485485345E-2</c:v>
                </c:pt>
                <c:pt idx="28">
                  <c:v>1.5191464282493284E-2</c:v>
                </c:pt>
                <c:pt idx="29">
                  <c:v>1.6009088311678677E-2</c:v>
                </c:pt>
                <c:pt idx="30">
                  <c:v>1.6680919893433861E-2</c:v>
                </c:pt>
                <c:pt idx="31">
                  <c:v>1.7225076808381388E-2</c:v>
                </c:pt>
                <c:pt idx="32">
                  <c:v>1.7660830208305455E-2</c:v>
                </c:pt>
                <c:pt idx="33">
                  <c:v>1.8006660671137993E-2</c:v>
                </c:pt>
                <c:pt idx="34">
                  <c:v>1.8279204453684739E-2</c:v>
                </c:pt>
                <c:pt idx="35">
                  <c:v>1.849281910409108E-2</c:v>
                </c:pt>
                <c:pt idx="36">
                  <c:v>1.8659534908330427E-2</c:v>
                </c:pt>
                <c:pt idx="37">
                  <c:v>1.8789219525212241E-2</c:v>
                </c:pt>
                <c:pt idx="38">
                  <c:v>1.8889840852392956E-2</c:v>
                </c:pt>
                <c:pt idx="39">
                  <c:v>1.8967758083881334E-2</c:v>
                </c:pt>
                <c:pt idx="40">
                  <c:v>1.9028002169971012E-2</c:v>
                </c:pt>
                <c:pt idx="41">
                  <c:v>1.9074526934939731E-2</c:v>
                </c:pt>
                <c:pt idx="42">
                  <c:v>1.9110424078749893E-2</c:v>
                </c:pt>
                <c:pt idx="43">
                  <c:v>1.9138101903754205E-2</c:v>
                </c:pt>
                <c:pt idx="44">
                  <c:v>1.915943088655327E-2</c:v>
                </c:pt>
                <c:pt idx="45">
                  <c:v>1.9175860533806162E-2</c:v>
                </c:pt>
                <c:pt idx="46">
                  <c:v>1.9188512199151606E-2</c:v>
                </c:pt>
                <c:pt idx="47">
                  <c:v>1.9198252232482914E-2</c:v>
                </c:pt>
                <c:pt idx="48">
                  <c:v>1.9205749293898962E-2</c:v>
                </c:pt>
                <c:pt idx="49">
                  <c:v>1.9211519063896135E-2</c:v>
                </c:pt>
                <c:pt idx="50">
                  <c:v>1.9215959006031395E-2</c:v>
                </c:pt>
                <c:pt idx="51">
                  <c:v>1.921937532733143E-2</c:v>
                </c:pt>
                <c:pt idx="52">
                  <c:v>1.9222003847570706E-2</c:v>
                </c:pt>
                <c:pt idx="53">
                  <c:v>1.9224026129957543E-2</c:v>
                </c:pt>
                <c:pt idx="54">
                  <c:v>1.9225581935229802E-2</c:v>
                </c:pt>
                <c:pt idx="55">
                  <c:v>1.9226778828910406E-2</c:v>
                </c:pt>
                <c:pt idx="56">
                  <c:v>1.922769958760431E-2</c:v>
                </c:pt>
                <c:pt idx="57">
                  <c:v>1.9228407905684551E-2</c:v>
                </c:pt>
                <c:pt idx="58">
                  <c:v>1.9228952790695787E-2</c:v>
                </c:pt>
                <c:pt idx="59">
                  <c:v>1.9229371947775915E-2</c:v>
                </c:pt>
                <c:pt idx="60">
                  <c:v>1.9229694385035412E-2</c:v>
                </c:pt>
                <c:pt idx="61">
                  <c:v>1.9229942418866133E-2</c:v>
                </c:pt>
                <c:pt idx="62">
                  <c:v>1.9230133217179524E-2</c:v>
                </c:pt>
                <c:pt idx="63">
                  <c:v>1.9230279986923005E-2</c:v>
                </c:pt>
                <c:pt idx="64">
                  <c:v>1.9230392887796745E-2</c:v>
                </c:pt>
                <c:pt idx="65">
                  <c:v>1.9230479735256475E-2</c:v>
                </c:pt>
                <c:pt idx="66">
                  <c:v>1.9230546541369749E-2</c:v>
                </c:pt>
                <c:pt idx="67">
                  <c:v>1.9230597930909563E-2</c:v>
                </c:pt>
                <c:pt idx="68">
                  <c:v>1.9230637461456104E-2</c:v>
                </c:pt>
                <c:pt idx="69">
                  <c:v>1.9230667869646528E-2</c:v>
                </c:pt>
                <c:pt idx="70">
                  <c:v>1.923069126060822E-2</c:v>
                </c:pt>
                <c:pt idx="71">
                  <c:v>1.9230709253682875E-2</c:v>
                </c:pt>
                <c:pt idx="72">
                  <c:v>1.9230723094525625E-2</c:v>
                </c:pt>
                <c:pt idx="73">
                  <c:v>1.923073374133728E-2</c:v>
                </c:pt>
                <c:pt idx="74">
                  <c:v>1.9230741931198024E-2</c:v>
                </c:pt>
                <c:pt idx="75">
                  <c:v>1.9230748231094233E-2</c:v>
                </c:pt>
                <c:pt idx="76">
                  <c:v>1.9230753077170221E-2</c:v>
                </c:pt>
                <c:pt idx="77">
                  <c:v>1.9230756804922151E-2</c:v>
                </c:pt>
                <c:pt idx="78">
                  <c:v>1.9230759672424325E-2</c:v>
                </c:pt>
                <c:pt idx="79">
                  <c:v>1.9230761878195637E-2</c:v>
                </c:pt>
                <c:pt idx="80">
                  <c:v>1.9230763574943039E-2</c:v>
                </c:pt>
                <c:pt idx="81">
                  <c:v>1.9230764880133498E-2</c:v>
                </c:pt>
                <c:pt idx="82">
                  <c:v>1.9230765884126238E-2</c:v>
                </c:pt>
                <c:pt idx="83">
                  <c:v>1.9230766656428391E-2</c:v>
                </c:pt>
                <c:pt idx="84">
                  <c:v>1.9230767250507007E-2</c:v>
                </c:pt>
                <c:pt idx="85">
                  <c:v>1.9230767707490572E-2</c:v>
                </c:pt>
                <c:pt idx="86">
                  <c:v>1.9230768059016398E-2</c:v>
                </c:pt>
                <c:pt idx="87">
                  <c:v>1.9230768329420885E-2</c:v>
                </c:pt>
                <c:pt idx="88">
                  <c:v>1.923076853742435E-2</c:v>
                </c:pt>
                <c:pt idx="89">
                  <c:v>1.9230768697427011E-2</c:v>
                </c:pt>
                <c:pt idx="90">
                  <c:v>1.9230768820505981E-2</c:v>
                </c:pt>
                <c:pt idx="91">
                  <c:v>1.923076891518212E-2</c:v>
                </c:pt>
                <c:pt idx="92">
                  <c:v>1.9230768988009912E-2</c:v>
                </c:pt>
                <c:pt idx="93">
                  <c:v>1.9230769044031291E-2</c:v>
                </c:pt>
                <c:pt idx="94">
                  <c:v>1.9230769087124663E-2</c:v>
                </c:pt>
                <c:pt idx="95">
                  <c:v>1.9230769120273404E-2</c:v>
                </c:pt>
                <c:pt idx="96">
                  <c:v>1.9230769145772441E-2</c:v>
                </c:pt>
                <c:pt idx="97">
                  <c:v>1.9230769165387081E-2</c:v>
                </c:pt>
                <c:pt idx="98">
                  <c:v>1.9230769180475268E-2</c:v>
                </c:pt>
                <c:pt idx="99">
                  <c:v>1.9230769192081564E-2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852424"/>
        <c:axId val="316867632"/>
      </c:scatterChart>
      <c:valAx>
        <c:axId val="31685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6867632"/>
        <c:crosses val="autoZero"/>
        <c:crossBetween val="midCat"/>
      </c:valAx>
      <c:valAx>
        <c:axId val="316867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6852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Frecuencias alélicas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'Herencia ligada al sexo'!$A$4</c:f>
              <c:strCache>
                <c:ptCount val="1"/>
                <c:pt idx="0">
                  <c:v>Frecuencia del alelo XH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Cálculo_ligada!$A$2:$A$101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Cálculo_ligada!$B$2:$B$101</c:f>
              <c:numCache>
                <c:formatCode>General</c:formatCode>
                <c:ptCount val="100"/>
                <c:pt idx="0">
                  <c:v>0.9</c:v>
                </c:pt>
                <c:pt idx="1">
                  <c:v>0.90452261306532655</c:v>
                </c:pt>
                <c:pt idx="2">
                  <c:v>0.90866427366471758</c:v>
                </c:pt>
                <c:pt idx="3">
                  <c:v>0.91247028527188834</c:v>
                </c:pt>
                <c:pt idx="4">
                  <c:v>0.9159791499408918</c:v>
                </c:pt>
                <c:pt idx="5">
                  <c:v>0.91922378157518891</c:v>
                </c:pt>
                <c:pt idx="6">
                  <c:v>0.92223247162075839</c:v>
                </c:pt>
                <c:pt idx="7">
                  <c:v>0.92502966348748217</c:v>
                </c:pt>
                <c:pt idx="8">
                  <c:v>0.92763657800103272</c:v>
                </c:pt>
                <c:pt idx="9">
                  <c:v>0.93007172193791732</c:v>
                </c:pt>
                <c:pt idx="10">
                  <c:v>0.93235130412809097</c:v>
                </c:pt>
                <c:pt idx="11">
                  <c:v>0.93448957797403609</c:v>
                </c:pt>
                <c:pt idx="12">
                  <c:v>0.93649912500471433</c:v>
                </c:pt>
                <c:pt idx="13">
                  <c:v>0.93839109088225237</c:v>
                </c:pt>
                <c:pt idx="14">
                  <c:v>0.94017538283972302</c:v>
                </c:pt>
                <c:pt idx="15">
                  <c:v>0.94186083565563916</c:v>
                </c:pt>
                <c:pt idx="16">
                  <c:v>0.94345535182325846</c:v>
                </c:pt>
                <c:pt idx="17">
                  <c:v>0.94496602044657863</c:v>
                </c:pt>
                <c:pt idx="18">
                  <c:v>0.94639921851319508</c:v>
                </c:pt>
                <c:pt idx="19">
                  <c:v>0.9477606974997379</c:v>
                </c:pt>
                <c:pt idx="20">
                  <c:v>0.94905565771550382</c:v>
                </c:pt>
                <c:pt idx="21">
                  <c:v>0.95028881235173812</c:v>
                </c:pt>
                <c:pt idx="22">
                  <c:v>0.9514644428531871</c:v>
                </c:pt>
                <c:pt idx="23">
                  <c:v>0.95258644694620753</c:v>
                </c:pt>
                <c:pt idx="24">
                  <c:v>0.95365838042941065</c:v>
                </c:pt>
                <c:pt idx="25">
                  <c:v>0.95468349364734439</c:v>
                </c:pt>
                <c:pt idx="26">
                  <c:v>0.95566476341635831</c:v>
                </c:pt>
                <c:pt idx="27">
                  <c:v>0.95660492104775674</c:v>
                </c:pt>
                <c:pt idx="28">
                  <c:v>0.95750647701128688</c:v>
                </c:pt>
                <c:pt idx="29">
                  <c:v>0.95837174269766812</c:v>
                </c:pt>
                <c:pt idx="30">
                  <c:v>0.95920284966895208</c:v>
                </c:pt>
                <c:pt idx="31">
                  <c:v>0.96000176672729354</c:v>
                </c:pt>
                <c:pt idx="32">
                  <c:v>0.96077031508409472</c:v>
                </c:pt>
                <c:pt idx="33">
                  <c:v>0.961510181870745</c:v>
                </c:pt>
                <c:pt idx="34">
                  <c:v>0.96222293219791033</c:v>
                </c:pt>
                <c:pt idx="35">
                  <c:v>0.96291001994143621</c:v>
                </c:pt>
                <c:pt idx="36">
                  <c:v>0.96357279740846258</c:v>
                </c:pt>
                <c:pt idx="37">
                  <c:v>0.96421252401661439</c:v>
                </c:pt>
                <c:pt idx="38">
                  <c:v>0.96483037410146477</c:v>
                </c:pt>
                <c:pt idx="39">
                  <c:v>0.9654274439523991</c:v>
                </c:pt>
                <c:pt idx="40">
                  <c:v>0.96600475816411846</c:v>
                </c:pt>
                <c:pt idx="41">
                  <c:v>0.96656327537996189</c:v>
                </c:pt>
                <c:pt idx="42">
                  <c:v>0.96710389349370951</c:v>
                </c:pt>
                <c:pt idx="43">
                  <c:v>0.96762745436833397</c:v>
                </c:pt>
                <c:pt idx="44">
                  <c:v>0.96813474812308442</c:v>
                </c:pt>
                <c:pt idx="45">
                  <c:v>0.96862651703414482</c:v>
                </c:pt>
                <c:pt idx="46">
                  <c:v>0.9691034590887857</c:v>
                </c:pt>
                <c:pt idx="47">
                  <c:v>0.96956623122830132</c:v>
                </c:pt>
                <c:pt idx="48">
                  <c:v>0.97001545231097674</c:v>
                </c:pt>
                <c:pt idx="49">
                  <c:v>0.97045170582281004</c:v>
                </c:pt>
                <c:pt idx="50">
                  <c:v>0.9708755423606259</c:v>
                </c:pt>
                <c:pt idx="51">
                  <c:v>0.97128748190951408</c:v>
                </c:pt>
                <c:pt idx="52">
                  <c:v>0.97168801593414256</c:v>
                </c:pt>
                <c:pt idx="53">
                  <c:v>0.97207760930141429</c:v>
                </c:pt>
                <c:pt idx="54">
                  <c:v>0.97245670205008183</c:v>
                </c:pt>
                <c:pt idx="55">
                  <c:v>0.9728257110213161</c:v>
                </c:pt>
                <c:pt idx="56">
                  <c:v>0.97318503136277767</c:v>
                </c:pt>
                <c:pt idx="57">
                  <c:v>0.97353503791746698</c:v>
                </c:pt>
                <c:pt idx="58">
                  <c:v>0.97387608650750068</c:v>
                </c:pt>
                <c:pt idx="59">
                  <c:v>0.97420851512194817</c:v>
                </c:pt>
                <c:pt idx="60">
                  <c:v>0.97453264501697356</c:v>
                </c:pt>
                <c:pt idx="61">
                  <c:v>0.97484878173572909</c:v>
                </c:pt>
                <c:pt idx="62">
                  <c:v>0.97515721605472838</c:v>
                </c:pt>
                <c:pt idx="63">
                  <c:v>0.97545822486280231</c:v>
                </c:pt>
                <c:pt idx="64">
                  <c:v>0.97575207197815617</c:v>
                </c:pt>
                <c:pt idx="65">
                  <c:v>0.97603900890855022</c:v>
                </c:pt>
                <c:pt idx="66">
                  <c:v>0.97631927555915721</c:v>
                </c:pt>
                <c:pt idx="67">
                  <c:v>0.97659310089224194</c:v>
                </c:pt>
                <c:pt idx="68">
                  <c:v>0.9768607035424397</c:v>
                </c:pt>
                <c:pt idx="69">
                  <c:v>0.9771222923910754</c:v>
                </c:pt>
                <c:pt idx="70">
                  <c:v>0.97737806710265951</c:v>
                </c:pt>
                <c:pt idx="71">
                  <c:v>0.9776282186264349</c:v>
                </c:pt>
                <c:pt idx="72">
                  <c:v>0.9778729296655928</c:v>
                </c:pt>
                <c:pt idx="73">
                  <c:v>0.97811237511656257</c:v>
                </c:pt>
                <c:pt idx="74">
                  <c:v>0.9783467224805722</c:v>
                </c:pt>
                <c:pt idx="75">
                  <c:v>0.9785761322494968</c:v>
                </c:pt>
                <c:pt idx="76">
                  <c:v>0.97880075826784851</c:v>
                </c:pt>
                <c:pt idx="77">
                  <c:v>0.97902074807260564</c:v>
                </c:pt>
                <c:pt idx="78">
                  <c:v>0.97923624321244795</c:v>
                </c:pt>
                <c:pt idx="79">
                  <c:v>0.97944737954783356</c:v>
                </c:pt>
                <c:pt idx="80">
                  <c:v>0.97965428753324724</c:v>
                </c:pt>
                <c:pt idx="81">
                  <c:v>0.97985709248283759</c:v>
                </c:pt>
                <c:pt idx="82">
                  <c:v>0.98005591482057552</c:v>
                </c:pt>
                <c:pt idx="83">
                  <c:v>0.98025087031596914</c:v>
                </c:pt>
                <c:pt idx="84">
                  <c:v>0.98044207030630082</c:v>
                </c:pt>
                <c:pt idx="85">
                  <c:v>0.98062962190627401</c:v>
                </c:pt>
                <c:pt idx="86">
                  <c:v>0.98081362820589535</c:v>
                </c:pt>
                <c:pt idx="87">
                  <c:v>0.98099418845734787</c:v>
                </c:pt>
                <c:pt idx="88">
                  <c:v>0.9811713982515704</c:v>
                </c:pt>
                <c:pt idx="89">
                  <c:v>0.98134534968519138</c:v>
                </c:pt>
                <c:pt idx="90">
                  <c:v>0.98151613151842709</c:v>
                </c:pt>
                <c:pt idx="91">
                  <c:v>0.9816838293245107</c:v>
                </c:pt>
                <c:pt idx="92">
                  <c:v>0.98184852563117309</c:v>
                </c:pt>
                <c:pt idx="93">
                  <c:v>0.98201030005466894</c:v>
                </c:pt>
                <c:pt idx="94">
                  <c:v>0.98216922942679408</c:v>
                </c:pt>
                <c:pt idx="95">
                  <c:v>0.98232538791532609</c:v>
                </c:pt>
                <c:pt idx="96">
                  <c:v>0.98247884713827349</c:v>
                </c:pt>
                <c:pt idx="97">
                  <c:v>0.98262967627230746</c:v>
                </c:pt>
                <c:pt idx="98">
                  <c:v>0.98277794215571457</c:v>
                </c:pt>
                <c:pt idx="99">
                  <c:v>0.98292370938619089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'Herencia ligada al sexo'!$A$5</c:f>
              <c:strCache>
                <c:ptCount val="1"/>
                <c:pt idx="0">
                  <c:v>Frecuencia del alelo Xh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Cálculo_ligada!$A$2:$A$101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Cálculo_ligada!$C$2:$C$101</c:f>
              <c:numCache>
                <c:formatCode>General</c:formatCode>
                <c:ptCount val="100"/>
                <c:pt idx="0">
                  <c:v>9.9999999999999978E-2</c:v>
                </c:pt>
                <c:pt idx="1">
                  <c:v>9.5477386934673336E-2</c:v>
                </c:pt>
                <c:pt idx="2">
                  <c:v>9.1335726335282391E-2</c:v>
                </c:pt>
                <c:pt idx="3">
                  <c:v>8.7529714728111691E-2</c:v>
                </c:pt>
                <c:pt idx="4">
                  <c:v>8.4020850059108226E-2</c:v>
                </c:pt>
                <c:pt idx="5">
                  <c:v>8.0776218424811114E-2</c:v>
                </c:pt>
                <c:pt idx="6">
                  <c:v>7.776752837924153E-2</c:v>
                </c:pt>
                <c:pt idx="7">
                  <c:v>7.4970336512517777E-2</c:v>
                </c:pt>
                <c:pt idx="8">
                  <c:v>7.2363421998967198E-2</c:v>
                </c:pt>
                <c:pt idx="9">
                  <c:v>6.9928278062082738E-2</c:v>
                </c:pt>
                <c:pt idx="10">
                  <c:v>6.7648695871909026E-2</c:v>
                </c:pt>
                <c:pt idx="11">
                  <c:v>6.5510422025964021E-2</c:v>
                </c:pt>
                <c:pt idx="12">
                  <c:v>6.3500874995285811E-2</c:v>
                </c:pt>
                <c:pt idx="13">
                  <c:v>6.1608909117747516E-2</c:v>
                </c:pt>
                <c:pt idx="14">
                  <c:v>5.9824617160276955E-2</c:v>
                </c:pt>
                <c:pt idx="15">
                  <c:v>5.8139164344360811E-2</c:v>
                </c:pt>
                <c:pt idx="16">
                  <c:v>5.6544648176741485E-2</c:v>
                </c:pt>
                <c:pt idx="17">
                  <c:v>5.503397955342125E-2</c:v>
                </c:pt>
                <c:pt idx="18">
                  <c:v>5.3600781486804833E-2</c:v>
                </c:pt>
                <c:pt idx="19">
                  <c:v>5.2239302500262125E-2</c:v>
                </c:pt>
                <c:pt idx="20">
                  <c:v>5.0944342284496305E-2</c:v>
                </c:pt>
                <c:pt idx="21">
                  <c:v>4.971118764826199E-2</c:v>
                </c:pt>
                <c:pt idx="22">
                  <c:v>4.8535557146812902E-2</c:v>
                </c:pt>
                <c:pt idx="23">
                  <c:v>4.7413553053792599E-2</c:v>
                </c:pt>
                <c:pt idx="24">
                  <c:v>4.6341619570589486E-2</c:v>
                </c:pt>
                <c:pt idx="25">
                  <c:v>4.5316506352655453E-2</c:v>
                </c:pt>
                <c:pt idx="26">
                  <c:v>4.4335236583641746E-2</c:v>
                </c:pt>
                <c:pt idx="27">
                  <c:v>4.3395078952243302E-2</c:v>
                </c:pt>
                <c:pt idx="28">
                  <c:v>4.2493522988713159E-2</c:v>
                </c:pt>
                <c:pt idx="29">
                  <c:v>4.1628257302331939E-2</c:v>
                </c:pt>
                <c:pt idx="30">
                  <c:v>4.0797150331047867E-2</c:v>
                </c:pt>
                <c:pt idx="31">
                  <c:v>3.9998233272706435E-2</c:v>
                </c:pt>
                <c:pt idx="32">
                  <c:v>3.9229684915905255E-2</c:v>
                </c:pt>
                <c:pt idx="33">
                  <c:v>3.8489818129255199E-2</c:v>
                </c:pt>
                <c:pt idx="34">
                  <c:v>3.7777067802089601E-2</c:v>
                </c:pt>
                <c:pt idx="35">
                  <c:v>3.7089980058563704E-2</c:v>
                </c:pt>
                <c:pt idx="36">
                  <c:v>3.6427202591537526E-2</c:v>
                </c:pt>
                <c:pt idx="37">
                  <c:v>3.5787475983385691E-2</c:v>
                </c:pt>
                <c:pt idx="38">
                  <c:v>3.5169625898535228E-2</c:v>
                </c:pt>
                <c:pt idx="39">
                  <c:v>3.4572556047601011E-2</c:v>
                </c:pt>
                <c:pt idx="40">
                  <c:v>3.399524183588154E-2</c:v>
                </c:pt>
                <c:pt idx="41">
                  <c:v>3.3436724620037994E-2</c:v>
                </c:pt>
                <c:pt idx="42">
                  <c:v>3.2896106506290608E-2</c:v>
                </c:pt>
                <c:pt idx="43">
                  <c:v>3.2372545631666194E-2</c:v>
                </c:pt>
                <c:pt idx="44">
                  <c:v>3.1865251876915551E-2</c:v>
                </c:pt>
                <c:pt idx="45">
                  <c:v>3.1373482965855272E-2</c:v>
                </c:pt>
                <c:pt idx="46">
                  <c:v>3.0896540911214382E-2</c:v>
                </c:pt>
                <c:pt idx="47">
                  <c:v>3.0433768771698684E-2</c:v>
                </c:pt>
                <c:pt idx="48">
                  <c:v>2.9984547689023252E-2</c:v>
                </c:pt>
                <c:pt idx="49">
                  <c:v>2.9548294177190106E-2</c:v>
                </c:pt>
                <c:pt idx="50">
                  <c:v>2.9124457639374109E-2</c:v>
                </c:pt>
                <c:pt idx="51">
                  <c:v>2.8712518090485955E-2</c:v>
                </c:pt>
                <c:pt idx="52">
                  <c:v>2.8311984065857373E-2</c:v>
                </c:pt>
                <c:pt idx="53">
                  <c:v>2.7922390698585729E-2</c:v>
                </c:pt>
                <c:pt idx="54">
                  <c:v>2.7543297949918159E-2</c:v>
                </c:pt>
                <c:pt idx="55">
                  <c:v>2.7174288978683816E-2</c:v>
                </c:pt>
                <c:pt idx="56">
                  <c:v>2.6814968637222436E-2</c:v>
                </c:pt>
                <c:pt idx="57">
                  <c:v>2.6464962082533135E-2</c:v>
                </c:pt>
                <c:pt idx="58">
                  <c:v>2.6123913492499408E-2</c:v>
                </c:pt>
                <c:pt idx="59">
                  <c:v>2.5791484878051926E-2</c:v>
                </c:pt>
                <c:pt idx="60">
                  <c:v>2.5467354983026328E-2</c:v>
                </c:pt>
                <c:pt idx="61">
                  <c:v>2.5151218264270907E-2</c:v>
                </c:pt>
                <c:pt idx="62">
                  <c:v>2.4842783945271521E-2</c:v>
                </c:pt>
                <c:pt idx="63">
                  <c:v>2.4541775137197755E-2</c:v>
                </c:pt>
                <c:pt idx="64">
                  <c:v>2.4247928021843938E-2</c:v>
                </c:pt>
                <c:pt idx="65">
                  <c:v>2.3960991091449696E-2</c:v>
                </c:pt>
                <c:pt idx="66">
                  <c:v>2.3680724440842675E-2</c:v>
                </c:pt>
                <c:pt idx="67">
                  <c:v>2.3406899107758096E-2</c:v>
                </c:pt>
                <c:pt idx="68">
                  <c:v>2.3139296457560247E-2</c:v>
                </c:pt>
                <c:pt idx="69">
                  <c:v>2.2877707608924634E-2</c:v>
                </c:pt>
                <c:pt idx="70">
                  <c:v>2.2621932897340519E-2</c:v>
                </c:pt>
                <c:pt idx="71">
                  <c:v>2.2371781373565248E-2</c:v>
                </c:pt>
                <c:pt idx="72">
                  <c:v>2.212707033440732E-2</c:v>
                </c:pt>
                <c:pt idx="73">
                  <c:v>2.1887624883437415E-2</c:v>
                </c:pt>
                <c:pt idx="74">
                  <c:v>2.1653277519427805E-2</c:v>
                </c:pt>
                <c:pt idx="75">
                  <c:v>2.1423867750503173E-2</c:v>
                </c:pt>
                <c:pt idx="76">
                  <c:v>2.1199241732151507E-2</c:v>
                </c:pt>
                <c:pt idx="77">
                  <c:v>2.0979251927394246E-2</c:v>
                </c:pt>
                <c:pt idx="78">
                  <c:v>2.0763756787551983E-2</c:v>
                </c:pt>
                <c:pt idx="79">
                  <c:v>2.0552620452166367E-2</c:v>
                </c:pt>
                <c:pt idx="80">
                  <c:v>2.0345712466752874E-2</c:v>
                </c:pt>
                <c:pt idx="81">
                  <c:v>2.0142907517162363E-2</c:v>
                </c:pt>
                <c:pt idx="82">
                  <c:v>1.9944085179424295E-2</c:v>
                </c:pt>
                <c:pt idx="83">
                  <c:v>1.9749129684030683E-2</c:v>
                </c:pt>
                <c:pt idx="84">
                  <c:v>1.9557929693699162E-2</c:v>
                </c:pt>
                <c:pt idx="85">
                  <c:v>1.9370378093725785E-2</c:v>
                </c:pt>
                <c:pt idx="86">
                  <c:v>1.9186371794104672E-2</c:v>
                </c:pt>
                <c:pt idx="87">
                  <c:v>1.9005811542652191E-2</c:v>
                </c:pt>
                <c:pt idx="88">
                  <c:v>1.8828601748429555E-2</c:v>
                </c:pt>
                <c:pt idx="89">
                  <c:v>1.8654650314808587E-2</c:v>
                </c:pt>
                <c:pt idx="90">
                  <c:v>1.8483868481572827E-2</c:v>
                </c:pt>
                <c:pt idx="91">
                  <c:v>1.8316170675489372E-2</c:v>
                </c:pt>
                <c:pt idx="92">
                  <c:v>1.8151474368826762E-2</c:v>
                </c:pt>
                <c:pt idx="93">
                  <c:v>1.798969994533102E-2</c:v>
                </c:pt>
                <c:pt idx="94">
                  <c:v>1.7830770573205791E-2</c:v>
                </c:pt>
                <c:pt idx="95">
                  <c:v>1.7674612084673927E-2</c:v>
                </c:pt>
                <c:pt idx="96">
                  <c:v>1.7521152861726546E-2</c:v>
                </c:pt>
                <c:pt idx="97">
                  <c:v>1.7370323727692451E-2</c:v>
                </c:pt>
                <c:pt idx="98">
                  <c:v>1.7222057844285352E-2</c:v>
                </c:pt>
                <c:pt idx="99">
                  <c:v>1.7076290613809157E-2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973224"/>
        <c:axId val="318380632"/>
      </c:scatterChart>
      <c:valAx>
        <c:axId val="347973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380632"/>
        <c:crosses val="autoZero"/>
        <c:crossBetween val="midCat"/>
      </c:valAx>
      <c:valAx>
        <c:axId val="3183806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973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Frecuencia de los fenotipos (mujeres)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Mujeres sanas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Cálculo_ligada!$A$2:$A$101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Cálculo_ligada!$Q$2:$Q$101</c:f>
              <c:numCache>
                <c:formatCode>General</c:formatCode>
                <c:ptCount val="100"/>
                <c:pt idx="0">
                  <c:v>0.40703517587939697</c:v>
                </c:pt>
                <c:pt idx="1">
                  <c:v>0.41095369160715867</c:v>
                </c:pt>
                <c:pt idx="2">
                  <c:v>0.41456457450360901</c:v>
                </c:pt>
                <c:pt idx="3">
                  <c:v>0.41790187812483365</c:v>
                </c:pt>
                <c:pt idx="4">
                  <c:v>0.42099490902634673</c:v>
                </c:pt>
                <c:pt idx="5">
                  <c:v>0.42386901002733335</c:v>
                </c:pt>
                <c:pt idx="6">
                  <c:v>0.42654619644028957</c:v>
                </c:pt>
                <c:pt idx="7">
                  <c:v>0.42904567579348746</c:v>
                </c:pt>
                <c:pt idx="8">
                  <c:v>0.43138427471700885</c:v>
                </c:pt>
                <c:pt idx="9">
                  <c:v>0.43357679144073819</c:v>
                </c:pt>
                <c:pt idx="10">
                  <c:v>0.43563628835910095</c:v>
                </c:pt>
                <c:pt idx="11">
                  <c:v>0.43757433604935475</c:v>
                </c:pt>
                <c:pt idx="12">
                  <c:v>0.43940121776172436</c:v>
                </c:pt>
                <c:pt idx="13">
                  <c:v>0.44112610156180354</c:v>
                </c:pt>
                <c:pt idx="14">
                  <c:v>0.44275718587214102</c:v>
                </c:pt>
                <c:pt idx="15">
                  <c:v>0.44430182303601967</c:v>
                </c:pt>
                <c:pt idx="16">
                  <c:v>0.44576662464072569</c:v>
                </c:pt>
                <c:pt idx="17">
                  <c:v>0.44715755163608295</c:v>
                </c:pt>
                <c:pt idx="18">
                  <c:v>0.44847999172563635</c:v>
                </c:pt>
                <c:pt idx="19">
                  <c:v>0.4497388260612592</c:v>
                </c:pt>
                <c:pt idx="20">
                  <c:v>0.45093848691308186</c:v>
                </c:pt>
                <c:pt idx="21">
                  <c:v>0.45208300769693166</c:v>
                </c:pt>
                <c:pt idx="22">
                  <c:v>0.45317606650658521</c:v>
                </c:pt>
                <c:pt idx="23">
                  <c:v>0.45422102410686344</c:v>
                </c:pt>
                <c:pt idx="24">
                  <c:v>0.45522095718720895</c:v>
                </c:pt>
                <c:pt idx="25">
                  <c:v>0.45617868754699592</c:v>
                </c:pt>
                <c:pt idx="26">
                  <c:v>0.45709680777801426</c:v>
                </c:pt>
                <c:pt idx="27">
                  <c:v>0.45797770392204884</c:v>
                </c:pt>
                <c:pt idx="28">
                  <c:v>0.45882357550880587</c:v>
                </c:pt>
                <c:pt idx="29">
                  <c:v>0.45963645331890146</c:v>
                </c:pt>
                <c:pt idx="30">
                  <c:v>0.46041821516602432</c:v>
                </c:pt>
                <c:pt idx="31">
                  <c:v>0.4611705999499347</c:v>
                </c:pt>
                <c:pt idx="32">
                  <c:v>0.46189522019626045</c:v>
                </c:pt>
                <c:pt idx="33">
                  <c:v>0.4625935732689071</c:v>
                </c:pt>
                <c:pt idx="34">
                  <c:v>0.46326705141539859</c:v>
                </c:pt>
                <c:pt idx="35">
                  <c:v>0.46391695078380407</c:v>
                </c:pt>
                <c:pt idx="36">
                  <c:v>0.4645444795314817</c:v>
                </c:pt>
                <c:pt idx="37">
                  <c:v>0.46515076513013381</c:v>
                </c:pt>
                <c:pt idx="38">
                  <c:v>0.46573686095820704</c:v>
                </c:pt>
                <c:pt idx="39">
                  <c:v>0.46630375226012016</c:v>
                </c:pt>
                <c:pt idx="40">
                  <c:v>0.46685236154186915</c:v>
                </c:pt>
                <c:pt idx="41">
                  <c:v>0.4673835534639969</c:v>
                </c:pt>
                <c:pt idx="42">
                  <c:v>0.46789813928551127</c:v>
                </c:pt>
                <c:pt idx="43">
                  <c:v>0.46839688090593418</c:v>
                </c:pt>
                <c:pt idx="44">
                  <c:v>0.46888049454709613</c:v>
                </c:pt>
                <c:pt idx="45">
                  <c:v>0.46934965411145613</c:v>
                </c:pt>
                <c:pt idx="46">
                  <c:v>0.46980499424951211</c:v>
                </c:pt>
                <c:pt idx="47">
                  <c:v>0.4702471131651848</c:v>
                </c:pt>
                <c:pt idx="48">
                  <c:v>0.47067657518483602</c:v>
                </c:pt>
                <c:pt idx="49">
                  <c:v>0.47109391311275756</c:v>
                </c:pt>
                <c:pt idx="50">
                  <c:v>0.47149963039349302</c:v>
                </c:pt>
                <c:pt idx="51">
                  <c:v>0.47189420309916258</c:v>
                </c:pt>
                <c:pt idx="52">
                  <c:v>0.47227808175804792</c:v>
                </c:pt>
                <c:pt idx="53">
                  <c:v>0.47265169303899063</c:v>
                </c:pt>
                <c:pt idx="54">
                  <c:v>0.4730154413046575</c:v>
                </c:pt>
                <c:pt idx="55">
                  <c:v>0.47336971004539796</c:v>
                </c:pt>
                <c:pt idx="56">
                  <c:v>0.4737148632042365</c:v>
                </c:pt>
                <c:pt idx="57">
                  <c:v>0.47405124640249696</c:v>
                </c:pt>
                <c:pt idx="58">
                  <c:v>0.47437918807462304</c:v>
                </c:pt>
                <c:pt idx="59">
                  <c:v>0.47469900051992525</c:v>
                </c:pt>
                <c:pt idx="60">
                  <c:v>0.47501098087824722</c:v>
                </c:pt>
                <c:pt idx="61">
                  <c:v>0.47531541203587852</c:v>
                </c:pt>
                <c:pt idx="62">
                  <c:v>0.47561256346744879</c:v>
                </c:pt>
                <c:pt idx="63">
                  <c:v>0.47590269201900676</c:v>
                </c:pt>
                <c:pt idx="64">
                  <c:v>0.47618604263701197</c:v>
                </c:pt>
                <c:pt idx="65">
                  <c:v>0.47646284904753677</c:v>
                </c:pt>
                <c:pt idx="66">
                  <c:v>0.47673333438959231</c:v>
                </c:pt>
                <c:pt idx="67">
                  <c:v>0.47699771180614414</c:v>
                </c:pt>
                <c:pt idx="68">
                  <c:v>0.4772561849960737</c:v>
                </c:pt>
                <c:pt idx="69">
                  <c:v>0.47750894873005445</c:v>
                </c:pt>
                <c:pt idx="70">
                  <c:v>0.47775618933306058</c:v>
                </c:pt>
                <c:pt idx="71">
                  <c:v>0.47799808513599323</c:v>
                </c:pt>
                <c:pt idx="72">
                  <c:v>0.47823480689870213</c:v>
                </c:pt>
                <c:pt idx="73">
                  <c:v>0.47846651820648844</c:v>
                </c:pt>
                <c:pt idx="74">
                  <c:v>0.47869337584200511</c:v>
                </c:pt>
                <c:pt idx="75">
                  <c:v>0.47891553013431293</c:v>
                </c:pt>
                <c:pt idx="76">
                  <c:v>0.47913312528671137</c:v>
                </c:pt>
                <c:pt idx="77">
                  <c:v>0.47934629968482945</c:v>
                </c:pt>
                <c:pt idx="78">
                  <c:v>0.47955518618634863</c:v>
                </c:pt>
                <c:pt idx="79">
                  <c:v>0.47975991239361943</c:v>
                </c:pt>
                <c:pt idx="80">
                  <c:v>0.47996060091033665</c:v>
                </c:pt>
                <c:pt idx="81">
                  <c:v>0.48015736958334837</c:v>
                </c:pt>
                <c:pt idx="82">
                  <c:v>0.48035033173059127</c:v>
                </c:pt>
                <c:pt idx="83">
                  <c:v>0.48053959635607102</c:v>
                </c:pt>
                <c:pt idx="84">
                  <c:v>0.48072526835273616</c:v>
                </c:pt>
                <c:pt idx="85">
                  <c:v>0.48090744869403401</c:v>
                </c:pt>
                <c:pt idx="86">
                  <c:v>0.4810862346148746</c:v>
                </c:pt>
                <c:pt idx="87">
                  <c:v>0.48126171978268023</c:v>
                </c:pt>
                <c:pt idx="88">
                  <c:v>0.48143399445914781</c:v>
                </c:pt>
                <c:pt idx="89">
                  <c:v>0.48160314565330359</c:v>
                </c:pt>
                <c:pt idx="90">
                  <c:v>0.48176925726639486</c:v>
                </c:pt>
                <c:pt idx="91">
                  <c:v>0.48193241022911748</c:v>
                </c:pt>
                <c:pt idx="92">
                  <c:v>0.48209268263165134</c:v>
                </c:pt>
                <c:pt idx="93">
                  <c:v>0.48225014984693454</c:v>
                </c:pt>
                <c:pt idx="94">
                  <c:v>0.48240488464758619</c:v>
                </c:pt>
                <c:pt idx="95">
                  <c:v>0.48255695731685344</c:v>
                </c:pt>
                <c:pt idx="96">
                  <c:v>0.48270643575393574</c:v>
                </c:pt>
                <c:pt idx="97">
                  <c:v>0.48285338557401719</c:v>
                </c:pt>
                <c:pt idx="98">
                  <c:v>0.4829978702033112</c:v>
                </c:pt>
                <c:pt idx="99">
                  <c:v>0.48313995096940715</c:v>
                </c:pt>
              </c:numCache>
            </c:numRef>
          </c:yVal>
          <c:smooth val="1"/>
        </c:ser>
        <c:ser>
          <c:idx val="1"/>
          <c:order val="1"/>
          <c:tx>
            <c:v>Mujeres portadoras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Cálculo_ligada!$A$2:$A$101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Cálculo_ligada!$R$2:$R$101</c:f>
              <c:numCache>
                <c:formatCode>General</c:formatCode>
                <c:ptCount val="100"/>
                <c:pt idx="0">
                  <c:v>9.0452261306532639E-2</c:v>
                </c:pt>
                <c:pt idx="1">
                  <c:v>8.6756890450400151E-2</c:v>
                </c:pt>
                <c:pt idx="2">
                  <c:v>8.334113626467024E-2</c:v>
                </c:pt>
                <c:pt idx="3">
                  <c:v>8.0175393691224506E-2</c:v>
                </c:pt>
                <c:pt idx="4">
                  <c:v>7.7233963522495397E-2</c:v>
                </c:pt>
                <c:pt idx="5">
                  <c:v>7.4494451566091788E-2</c:v>
                </c:pt>
                <c:pt idx="6">
                  <c:v>7.1937270606903025E-2</c:v>
                </c:pt>
                <c:pt idx="7">
                  <c:v>6.9545226414057873E-2</c:v>
                </c:pt>
                <c:pt idx="8">
                  <c:v>6.7303172503899611E-2</c:v>
                </c:pt>
                <c:pt idx="9">
                  <c:v>6.5197721246614618E-2</c:v>
                </c:pt>
                <c:pt idx="10">
                  <c:v>6.3217001255834168E-2</c:v>
                </c:pt>
                <c:pt idx="11">
                  <c:v>6.1350452906004868E-2</c:v>
                </c:pt>
                <c:pt idx="12">
                  <c:v>5.9588655358803796E-2</c:v>
                </c:pt>
                <c:pt idx="13">
                  <c:v>5.7923179716115984E-2</c:v>
                </c:pt>
                <c:pt idx="14">
                  <c:v>5.6346463911357149E-2</c:v>
                </c:pt>
                <c:pt idx="15">
                  <c:v>5.4851705751219178E-2</c:v>
                </c:pt>
                <c:pt idx="16">
                  <c:v>5.3432771165127291E-2</c:v>
                </c:pt>
                <c:pt idx="17">
                  <c:v>5.2084115241029023E-2</c:v>
                </c:pt>
                <c:pt idx="18">
                  <c:v>5.0800714048465194E-2</c:v>
                </c:pt>
                <c:pt idx="19">
                  <c:v>4.9578005592985433E-2</c:v>
                </c:pt>
                <c:pt idx="20">
                  <c:v>4.8411838525574423E-2</c:v>
                </c:pt>
                <c:pt idx="21">
                  <c:v>4.7298427459323826E-2</c:v>
                </c:pt>
                <c:pt idx="22">
                  <c:v>4.6234313933037105E-2</c:v>
                </c:pt>
                <c:pt idx="23">
                  <c:v>4.5216332215683788E-2</c:v>
                </c:pt>
                <c:pt idx="24">
                  <c:v>4.4241579272926518E-2</c:v>
                </c:pt>
                <c:pt idx="25">
                  <c:v>4.3307388322366372E-2</c:v>
                </c:pt>
                <c:pt idx="26">
                  <c:v>4.2411305491728224E-2</c:v>
                </c:pt>
                <c:pt idx="27">
                  <c:v>4.1551069167189127E-2</c:v>
                </c:pt>
                <c:pt idx="28">
                  <c:v>4.0724591680056453E-2</c:v>
                </c:pt>
                <c:pt idx="29">
                  <c:v>3.9929943031149155E-2</c:v>
                </c:pt>
                <c:pt idx="30">
                  <c:v>3.9165336395244943E-2</c:v>
                </c:pt>
                <c:pt idx="31">
                  <c:v>3.8429115184225281E-2</c:v>
                </c:pt>
                <c:pt idx="32">
                  <c:v>3.7719741478224086E-2</c:v>
                </c:pt>
                <c:pt idx="33">
                  <c:v>3.7035785660096222E-2</c:v>
                </c:pt>
                <c:pt idx="34">
                  <c:v>3.6375917110639089E-2</c:v>
                </c:pt>
                <c:pt idx="35">
                  <c:v>3.5738895840854323E-2</c:v>
                </c:pt>
                <c:pt idx="36">
                  <c:v>3.5123564953650953E-2</c:v>
                </c:pt>
                <c:pt idx="37">
                  <c:v>3.4528843841197206E-2</c:v>
                </c:pt>
                <c:pt idx="38">
                  <c:v>3.3953722035984957E-2</c:v>
                </c:pt>
                <c:pt idx="39">
                  <c:v>3.3397253643878244E-2</c:v>
                </c:pt>
                <c:pt idx="40">
                  <c:v>3.2858552296223573E-2</c:v>
                </c:pt>
                <c:pt idx="41">
                  <c:v>3.2336786565715717E-2</c:v>
                </c:pt>
                <c:pt idx="42">
                  <c:v>3.1831175797311567E-2</c:v>
                </c:pt>
                <c:pt idx="43">
                  <c:v>3.13409863112162E-2</c:v>
                </c:pt>
                <c:pt idx="44">
                  <c:v>3.0865527939952449E-2</c:v>
                </c:pt>
                <c:pt idx="45">
                  <c:v>3.0404150865873437E-2</c:v>
                </c:pt>
                <c:pt idx="46">
                  <c:v>2.995624272927715E-2</c:v>
                </c:pt>
                <c:pt idx="47">
                  <c:v>2.9521225980606976E-2</c:v>
                </c:pt>
                <c:pt idx="48">
                  <c:v>2.9098555453138011E-2</c:v>
                </c:pt>
                <c:pt idx="49">
                  <c:v>2.8687716135110761E-2</c:v>
                </c:pt>
                <c:pt idx="50">
                  <c:v>2.828822112252799E-2</c:v>
                </c:pt>
                <c:pt idx="51">
                  <c:v>2.7899609735817475E-2</c:v>
                </c:pt>
                <c:pt idx="52">
                  <c:v>2.7521445785318371E-2</c:v>
                </c:pt>
                <c:pt idx="53">
                  <c:v>2.7153315972100561E-2</c:v>
                </c:pt>
                <c:pt idx="54">
                  <c:v>2.6794828412001089E-2</c:v>
                </c:pt>
                <c:pt idx="55">
                  <c:v>2.6445611271981591E-2</c:v>
                </c:pt>
                <c:pt idx="56">
                  <c:v>2.610531150899403E-2</c:v>
                </c:pt>
                <c:pt idx="57">
                  <c:v>2.5773593702506765E-2</c:v>
                </c:pt>
                <c:pt idx="58">
                  <c:v>2.5450138972702069E-2</c:v>
                </c:pt>
                <c:pt idx="59">
                  <c:v>2.5134643977123221E-2</c:v>
                </c:pt>
                <c:pt idx="60">
                  <c:v>2.4826819979234572E-2</c:v>
                </c:pt>
                <c:pt idx="61">
                  <c:v>2.4526391982971258E-2</c:v>
                </c:pt>
                <c:pt idx="62">
                  <c:v>2.4233097927904686E-2</c:v>
                </c:pt>
                <c:pt idx="63">
                  <c:v>2.3946687940142704E-2</c:v>
                </c:pt>
                <c:pt idx="64">
                  <c:v>2.366692363452642E-2</c:v>
                </c:pt>
                <c:pt idx="65">
                  <c:v>2.339357746408359E-2</c:v>
                </c:pt>
                <c:pt idx="66">
                  <c:v>2.312643211305725E-2</c:v>
                </c:pt>
                <c:pt idx="67">
                  <c:v>2.2865279930151482E-2</c:v>
                </c:pt>
                <c:pt idx="68">
                  <c:v>2.2609922398927958E-2</c:v>
                </c:pt>
                <c:pt idx="69">
                  <c:v>2.2360169642550564E-2</c:v>
                </c:pt>
                <c:pt idx="70">
                  <c:v>2.2115839960313754E-2</c:v>
                </c:pt>
                <c:pt idx="71">
                  <c:v>2.1876759393606386E-2</c:v>
                </c:pt>
                <c:pt idx="72">
                  <c:v>2.1642761319158377E-2</c:v>
                </c:pt>
                <c:pt idx="73">
                  <c:v>2.1413686067595208E-2</c:v>
                </c:pt>
                <c:pt idx="74">
                  <c:v>2.1189380565486634E-2</c:v>
                </c:pt>
                <c:pt idx="75">
                  <c:v>2.096969799922261E-2</c:v>
                </c:pt>
                <c:pt idx="76">
                  <c:v>2.0754497499182969E-2</c:v>
                </c:pt>
                <c:pt idx="77">
                  <c:v>2.0543643842789051E-2</c:v>
                </c:pt>
                <c:pt idx="78">
                  <c:v>2.0337007175136333E-2</c:v>
                </c:pt>
                <c:pt idx="79">
                  <c:v>2.0134462746008289E-2</c:v>
                </c:pt>
                <c:pt idx="80">
                  <c:v>1.9935890662164293E-2</c:v>
                </c:pt>
                <c:pt idx="81">
                  <c:v>1.9741175653878812E-2</c:v>
                </c:pt>
                <c:pt idx="82">
                  <c:v>1.9550206854786489E-2</c:v>
                </c:pt>
                <c:pt idx="83">
                  <c:v>1.9362877594158667E-2</c:v>
                </c:pt>
                <c:pt idx="84">
                  <c:v>1.91790852008017E-2</c:v>
                </c:pt>
                <c:pt idx="85">
                  <c:v>1.8998730817827186E-2</c:v>
                </c:pt>
                <c:pt idx="86">
                  <c:v>1.8821719227598659E-2</c:v>
                </c:pt>
                <c:pt idx="87">
                  <c:v>1.8647958686209883E-2</c:v>
                </c:pt>
                <c:pt idx="88">
                  <c:v>1.8477360766895809E-2</c:v>
                </c:pt>
                <c:pt idx="89">
                  <c:v>1.8309840211819934E-2</c:v>
                </c:pt>
                <c:pt idx="90">
                  <c:v>1.8145314791721042E-2</c:v>
                </c:pt>
                <c:pt idx="91">
                  <c:v>1.798370517293817E-2</c:v>
                </c:pt>
                <c:pt idx="92">
                  <c:v>1.7824934791366202E-2</c:v>
                </c:pt>
                <c:pt idx="93">
                  <c:v>1.7668929732925009E-2</c:v>
                </c:pt>
                <c:pt idx="94">
                  <c:v>1.7515618620153561E-2</c:v>
                </c:pt>
                <c:pt idx="95">
                  <c:v>1.7364932504566635E-2</c:v>
                </c:pt>
                <c:pt idx="96">
                  <c:v>1.7216804764435972E-2</c:v>
                </c:pt>
                <c:pt idx="97">
                  <c:v>1.7071171007680172E-2</c:v>
                </c:pt>
                <c:pt idx="98">
                  <c:v>1.6927968979568508E-2</c:v>
                </c:pt>
                <c:pt idx="99">
                  <c:v>1.678713847496293E-2</c:v>
                </c:pt>
              </c:numCache>
            </c:numRef>
          </c:yVal>
          <c:smooth val="1"/>
        </c:ser>
        <c:ser>
          <c:idx val="2"/>
          <c:order val="2"/>
          <c:tx>
            <c:v>Mujeres enfermas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Cálculo_ligada!$A$2:$A$101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Cálculo_ligada!$S$2:$S$101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381416"/>
        <c:axId val="31838180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Hombres sanos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Cálculo_ligada!$A$2:$A$101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Cálculo_ligada!$T$2:$T$101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0.45226130653266328</c:v>
                      </c:pt>
                      <c:pt idx="1">
                        <c:v>0.45433213683235885</c:v>
                      </c:pt>
                      <c:pt idx="2">
                        <c:v>0.45623514263594422</c:v>
                      </c:pt>
                      <c:pt idx="3">
                        <c:v>0.4579895749704459</c:v>
                      </c:pt>
                      <c:pt idx="4">
                        <c:v>0.4596118907875944</c:v>
                      </c:pt>
                      <c:pt idx="5">
                        <c:v>0.46111623581037919</c:v>
                      </c:pt>
                      <c:pt idx="6">
                        <c:v>0.46251483174374114</c:v>
                      </c:pt>
                      <c:pt idx="7">
                        <c:v>0.46381828900051636</c:v>
                      </c:pt>
                      <c:pt idx="8">
                        <c:v>0.46503586096895871</c:v>
                      </c:pt>
                      <c:pt idx="9">
                        <c:v>0.46617565206404549</c:v>
                      </c:pt>
                      <c:pt idx="10">
                        <c:v>0.46724478898701799</c:v>
                      </c:pt>
                      <c:pt idx="11">
                        <c:v>0.46824956250235711</c:v>
                      </c:pt>
                      <c:pt idx="12">
                        <c:v>0.46919554544112618</c:v>
                      </c:pt>
                      <c:pt idx="13">
                        <c:v>0.47008769141986156</c:v>
                      </c:pt>
                      <c:pt idx="14">
                        <c:v>0.47093041782781958</c:v>
                      </c:pt>
                      <c:pt idx="15">
                        <c:v>0.47172767591162923</c:v>
                      </c:pt>
                      <c:pt idx="16">
                        <c:v>0.47248301022328937</c:v>
                      </c:pt>
                      <c:pt idx="17">
                        <c:v>0.47319960925659754</c:v>
                      </c:pt>
                      <c:pt idx="18">
                        <c:v>0.47388034874986901</c:v>
                      </c:pt>
                      <c:pt idx="19">
                        <c:v>0.47452782885775185</c:v>
                      </c:pt>
                      <c:pt idx="20">
                        <c:v>0.47514440617586901</c:v>
                      </c:pt>
                      <c:pt idx="21">
                        <c:v>0.47573222142659355</c:v>
                      </c:pt>
                      <c:pt idx="22">
                        <c:v>0.47629322347310371</c:v>
                      </c:pt>
                      <c:pt idx="23">
                        <c:v>0.47682919021470532</c:v>
                      </c:pt>
                      <c:pt idx="24">
                        <c:v>0.4773417468236722</c:v>
                      </c:pt>
                      <c:pt idx="25">
                        <c:v>0.47783238170817921</c:v>
                      </c:pt>
                      <c:pt idx="26">
                        <c:v>0.47830246052387843</c:v>
                      </c:pt>
                      <c:pt idx="27">
                        <c:v>0.47875323850564344</c:v>
                      </c:pt>
                      <c:pt idx="28">
                        <c:v>0.479185871348834</c:v>
                      </c:pt>
                      <c:pt idx="29">
                        <c:v>0.47960142483447604</c:v>
                      </c:pt>
                      <c:pt idx="30">
                        <c:v>0.48000088336364677</c:v>
                      </c:pt>
                      <c:pt idx="31">
                        <c:v>0.48038515754204741</c:v>
                      </c:pt>
                      <c:pt idx="32">
                        <c:v>0.48075509093537244</c:v>
                      </c:pt>
                      <c:pt idx="33">
                        <c:v>0.48111146609895517</c:v>
                      </c:pt>
                      <c:pt idx="34">
                        <c:v>0.48145500997071811</c:v>
                      </c:pt>
                      <c:pt idx="35">
                        <c:v>0.48178639870423134</c:v>
                      </c:pt>
                      <c:pt idx="36">
                        <c:v>0.48210626200830714</c:v>
                      </c:pt>
                      <c:pt idx="37">
                        <c:v>0.48241518705073233</c:v>
                      </c:pt>
                      <c:pt idx="38">
                        <c:v>0.48271372197619949</c:v>
                      </c:pt>
                      <c:pt idx="39">
                        <c:v>0.48300237908205923</c:v>
                      </c:pt>
                      <c:pt idx="40">
                        <c:v>0.48328163768998095</c:v>
                      </c:pt>
                      <c:pt idx="41">
                        <c:v>0.48355194674685475</c:v>
                      </c:pt>
                      <c:pt idx="42">
                        <c:v>0.48381372718416693</c:v>
                      </c:pt>
                      <c:pt idx="43">
                        <c:v>0.48406737406154215</c:v>
                      </c:pt>
                      <c:pt idx="44">
                        <c:v>0.48431325851707241</c:v>
                      </c:pt>
                      <c:pt idx="45">
                        <c:v>0.4845517295443928</c:v>
                      </c:pt>
                      <c:pt idx="46">
                        <c:v>0.48478311561415061</c:v>
                      </c:pt>
                      <c:pt idx="47">
                        <c:v>0.48500772615548837</c:v>
                      </c:pt>
                      <c:pt idx="48">
                        <c:v>0.48522585291140502</c:v>
                      </c:pt>
                      <c:pt idx="49">
                        <c:v>0.48543777118031289</c:v>
                      </c:pt>
                      <c:pt idx="50">
                        <c:v>0.48564374095475704</c:v>
                      </c:pt>
                      <c:pt idx="51">
                        <c:v>0.48584400796707122</c:v>
                      </c:pt>
                      <c:pt idx="52">
                        <c:v>0.48603880465070715</c:v>
                      </c:pt>
                      <c:pt idx="53">
                        <c:v>0.48622835102504092</c:v>
                      </c:pt>
                      <c:pt idx="54">
                        <c:v>0.48641285551065799</c:v>
                      </c:pt>
                      <c:pt idx="55">
                        <c:v>0.48659251568138884</c:v>
                      </c:pt>
                      <c:pt idx="56">
                        <c:v>0.48676751895873344</c:v>
                      </c:pt>
                      <c:pt idx="57">
                        <c:v>0.48693804325375034</c:v>
                      </c:pt>
                      <c:pt idx="58">
                        <c:v>0.48710425756097403</c:v>
                      </c:pt>
                      <c:pt idx="59">
                        <c:v>0.48726632250848678</c:v>
                      </c:pt>
                      <c:pt idx="60">
                        <c:v>0.4874243908678646</c:v>
                      </c:pt>
                      <c:pt idx="61">
                        <c:v>0.48757860802736419</c:v>
                      </c:pt>
                      <c:pt idx="62">
                        <c:v>0.48772911243140116</c:v>
                      </c:pt>
                      <c:pt idx="63">
                        <c:v>0.48787603598907808</c:v>
                      </c:pt>
                      <c:pt idx="64">
                        <c:v>0.48801950445427511</c:v>
                      </c:pt>
                      <c:pt idx="65">
                        <c:v>0.48815963777957866</c:v>
                      </c:pt>
                      <c:pt idx="66">
                        <c:v>0.48829655044612097</c:v>
                      </c:pt>
                      <c:pt idx="67">
                        <c:v>0.48843035177121985</c:v>
                      </c:pt>
                      <c:pt idx="68">
                        <c:v>0.4885611461955377</c:v>
                      </c:pt>
                      <c:pt idx="69">
                        <c:v>0.48868903355132975</c:v>
                      </c:pt>
                      <c:pt idx="70">
                        <c:v>0.48881410931321739</c:v>
                      </c:pt>
                      <c:pt idx="71">
                        <c:v>0.48893646483279635</c:v>
                      </c:pt>
                      <c:pt idx="72">
                        <c:v>0.48905618755828123</c:v>
                      </c:pt>
                      <c:pt idx="73">
                        <c:v>0.4891733612402861</c:v>
                      </c:pt>
                      <c:pt idx="74">
                        <c:v>0.48928806612474834</c:v>
                      </c:pt>
                      <c:pt idx="75">
                        <c:v>0.48940037913392426</c:v>
                      </c:pt>
                      <c:pt idx="76">
                        <c:v>0.48951037403630282</c:v>
                      </c:pt>
                      <c:pt idx="77">
                        <c:v>0.48961812160622403</c:v>
                      </c:pt>
                      <c:pt idx="78">
                        <c:v>0.48972368977391684</c:v>
                      </c:pt>
                      <c:pt idx="79">
                        <c:v>0.48982714376662362</c:v>
                      </c:pt>
                      <c:pt idx="80">
                        <c:v>0.48992854624141879</c:v>
                      </c:pt>
                      <c:pt idx="81">
                        <c:v>0.49002795741028776</c:v>
                      </c:pt>
                      <c:pt idx="82">
                        <c:v>0.49012543515798468</c:v>
                      </c:pt>
                      <c:pt idx="83">
                        <c:v>0.49022103515315046</c:v>
                      </c:pt>
                      <c:pt idx="84">
                        <c:v>0.49031481095313706</c:v>
                      </c:pt>
                      <c:pt idx="85">
                        <c:v>0.49040681410294773</c:v>
                      </c:pt>
                      <c:pt idx="86">
                        <c:v>0.49049709422867394</c:v>
                      </c:pt>
                      <c:pt idx="87">
                        <c:v>0.4905856991257852</c:v>
                      </c:pt>
                      <c:pt idx="88">
                        <c:v>0.49067267484259575</c:v>
                      </c:pt>
                      <c:pt idx="89">
                        <c:v>0.4907580657592136</c:v>
                      </c:pt>
                      <c:pt idx="90">
                        <c:v>0.49084191466225541</c:v>
                      </c:pt>
                      <c:pt idx="91">
                        <c:v>0.49092426281558654</c:v>
                      </c:pt>
                      <c:pt idx="92">
                        <c:v>0.49100515002733452</c:v>
                      </c:pt>
                      <c:pt idx="93">
                        <c:v>0.49108461471339709</c:v>
                      </c:pt>
                      <c:pt idx="94">
                        <c:v>0.4911626939576631</c:v>
                      </c:pt>
                      <c:pt idx="95">
                        <c:v>0.49123942356913675</c:v>
                      </c:pt>
                      <c:pt idx="96">
                        <c:v>0.49131483813615368</c:v>
                      </c:pt>
                      <c:pt idx="97">
                        <c:v>0.49138897107785734</c:v>
                      </c:pt>
                      <c:pt idx="98">
                        <c:v>0.4914618546930955</c:v>
                      </c:pt>
                      <c:pt idx="99">
                        <c:v>0.49153352020688856</c:v>
                      </c:pt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4"/>
                <c:order val="4"/>
                <c:tx>
                  <c:v>Hombres enfermos</c:v>
                </c:tx>
                <c:spPr>
                  <a:ln w="19050" cap="rnd">
                    <a:solidFill>
                      <a:srgbClr val="FF000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Cálculo_ligada!$A$2:$A$101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Cálculo_ligada!$U$2:$U$101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5.0251256281407017E-2</c:v>
                      </c:pt>
                      <c:pt idx="1">
                        <c:v>4.7957281110082309E-2</c:v>
                      </c:pt>
                      <c:pt idx="2">
                        <c:v>4.585914659577657E-2</c:v>
                      </c:pt>
                      <c:pt idx="3">
                        <c:v>4.3933153213495973E-2</c:v>
                      </c:pt>
                      <c:pt idx="4">
                        <c:v>4.2159236663563408E-2</c:v>
                      </c:pt>
                      <c:pt idx="5">
                        <c:v>4.0520302596195629E-2</c:v>
                      </c:pt>
                      <c:pt idx="6">
                        <c:v>3.9001701209066271E-2</c:v>
                      </c:pt>
                      <c:pt idx="7">
                        <c:v>3.7590808791938261E-2</c:v>
                      </c:pt>
                      <c:pt idx="8">
                        <c:v>3.6276691810132933E-2</c:v>
                      </c:pt>
                      <c:pt idx="9">
                        <c:v>3.5049835248601717E-2</c:v>
                      </c:pt>
                      <c:pt idx="10">
                        <c:v>3.390192139804693E-2</c:v>
                      </c:pt>
                      <c:pt idx="11">
                        <c:v>3.2825648542283384E-2</c:v>
                      </c:pt>
                      <c:pt idx="12">
                        <c:v>3.1814581438345618E-2</c:v>
                      </c:pt>
                      <c:pt idx="13">
                        <c:v>3.0863027302218963E-2</c:v>
                      </c:pt>
                      <c:pt idx="14">
                        <c:v>2.9965932388682233E-2</c:v>
                      </c:pt>
                      <c:pt idx="15">
                        <c:v>2.9118795301131897E-2</c:v>
                      </c:pt>
                      <c:pt idx="16">
                        <c:v>2.8317593970857605E-2</c:v>
                      </c:pt>
                      <c:pt idx="17">
                        <c:v>2.7558723866290318E-2</c:v>
                      </c:pt>
                      <c:pt idx="18">
                        <c:v>2.6838945476029528E-2</c:v>
                      </c:pt>
                      <c:pt idx="19">
                        <c:v>2.6155339488003589E-2</c:v>
                      </c:pt>
                      <c:pt idx="20">
                        <c:v>2.5505268385474778E-2</c:v>
                      </c:pt>
                      <c:pt idx="21">
                        <c:v>2.4886343417150993E-2</c:v>
                      </c:pt>
                      <c:pt idx="22">
                        <c:v>2.4296396087274047E-2</c:v>
                      </c:pt>
                      <c:pt idx="23">
                        <c:v>2.3733453462747592E-2</c:v>
                      </c:pt>
                      <c:pt idx="24">
                        <c:v>2.3195716716192197E-2</c:v>
                      </c:pt>
                      <c:pt idx="25">
                        <c:v>2.268154242245856E-2</c:v>
                      </c:pt>
                      <c:pt idx="26">
                        <c:v>2.2189426206379193E-2</c:v>
                      </c:pt>
                      <c:pt idx="27">
                        <c:v>2.1717988405118592E-2</c:v>
                      </c:pt>
                      <c:pt idx="28">
                        <c:v>2.1265961462303716E-2</c:v>
                      </c:pt>
                      <c:pt idx="29">
                        <c:v>2.0832178815473289E-2</c:v>
                      </c:pt>
                      <c:pt idx="30">
                        <c:v>2.0415565075083963E-2</c:v>
                      </c:pt>
                      <c:pt idx="31">
                        <c:v>2.0015127323792618E-2</c:v>
                      </c:pt>
                      <c:pt idx="32">
                        <c:v>1.9629947390143156E-2</c:v>
                      </c:pt>
                      <c:pt idx="33">
                        <c:v>1.9259174972041489E-2</c:v>
                      </c:pt>
                      <c:pt idx="34">
                        <c:v>1.8902021503244156E-2</c:v>
                      </c:pt>
                      <c:pt idx="35">
                        <c:v>1.8557754671110364E-2</c:v>
                      </c:pt>
                      <c:pt idx="36">
                        <c:v>1.8225693506560212E-2</c:v>
                      </c:pt>
                      <c:pt idx="37">
                        <c:v>1.7905203977936629E-2</c:v>
                      </c:pt>
                      <c:pt idx="38">
                        <c:v>1.7595695029608529E-2</c:v>
                      </c:pt>
                      <c:pt idx="39">
                        <c:v>1.7296615013942421E-2</c:v>
                      </c:pt>
                      <c:pt idx="40">
                        <c:v>1.7007448471926211E-2</c:v>
                      </c:pt>
                      <c:pt idx="41">
                        <c:v>1.672771322343275E-2</c:v>
                      </c:pt>
                      <c:pt idx="42">
                        <c:v>1.6456957733010414E-2</c:v>
                      </c:pt>
                      <c:pt idx="43">
                        <c:v>1.6194758721307448E-2</c:v>
                      </c:pt>
                      <c:pt idx="44">
                        <c:v>1.5940718995879045E-2</c:v>
                      </c:pt>
                      <c:pt idx="45">
                        <c:v>1.5694465478277665E-2</c:v>
                      </c:pt>
                      <c:pt idx="46">
                        <c:v>1.5455647407060111E-2</c:v>
                      </c:pt>
                      <c:pt idx="47">
                        <c:v>1.5223934698719764E-2</c:v>
                      </c:pt>
                      <c:pt idx="48">
                        <c:v>1.4999016450621098E-2</c:v>
                      </c:pt>
                      <c:pt idx="49">
                        <c:v>1.478059957181873E-2</c:v>
                      </c:pt>
                      <c:pt idx="50">
                        <c:v>1.456840752922196E-2</c:v>
                      </c:pt>
                      <c:pt idx="51">
                        <c:v>1.4362179197948636E-2</c:v>
                      </c:pt>
                      <c:pt idx="52">
                        <c:v>1.4161667805926544E-2</c:v>
                      </c:pt>
                      <c:pt idx="53">
                        <c:v>1.3966639963867879E-2</c:v>
                      </c:pt>
                      <c:pt idx="54">
                        <c:v>1.3776874772683271E-2</c:v>
                      </c:pt>
                      <c:pt idx="55">
                        <c:v>1.3592163001231641E-2</c:v>
                      </c:pt>
                      <c:pt idx="56">
                        <c:v>1.3412306328036121E-2</c:v>
                      </c:pt>
                      <c:pt idx="57">
                        <c:v>1.3237116641246025E-2</c:v>
                      </c:pt>
                      <c:pt idx="58">
                        <c:v>1.3066415391700892E-2</c:v>
                      </c:pt>
                      <c:pt idx="59">
                        <c:v>1.2900032994464718E-2</c:v>
                      </c:pt>
                      <c:pt idx="60">
                        <c:v>1.2737808274653621E-2</c:v>
                      </c:pt>
                      <c:pt idx="61">
                        <c:v>1.257958795378589E-2</c:v>
                      </c:pt>
                      <c:pt idx="62">
                        <c:v>1.2425226173245412E-2</c:v>
                      </c:pt>
                      <c:pt idx="63">
                        <c:v>1.2274584051772588E-2</c:v>
                      </c:pt>
                      <c:pt idx="64">
                        <c:v>1.2127529274186487E-2</c:v>
                      </c:pt>
                      <c:pt idx="65">
                        <c:v>1.1983935708800878E-2</c:v>
                      </c:pt>
                      <c:pt idx="66">
                        <c:v>1.1843683051229471E-2</c:v>
                      </c:pt>
                      <c:pt idx="67">
                        <c:v>1.1706656492484506E-2</c:v>
                      </c:pt>
                      <c:pt idx="68">
                        <c:v>1.1572746409460655E-2</c:v>
                      </c:pt>
                      <c:pt idx="69">
                        <c:v>1.1441848076065238E-2</c:v>
                      </c:pt>
                      <c:pt idx="70">
                        <c:v>1.1313861393408372E-2</c:v>
                      </c:pt>
                      <c:pt idx="71">
                        <c:v>1.1188690637604127E-2</c:v>
                      </c:pt>
                      <c:pt idx="72">
                        <c:v>1.1066244223858225E-2</c:v>
                      </c:pt>
                      <c:pt idx="73">
                        <c:v>1.0946434485630202E-2</c:v>
                      </c:pt>
                      <c:pt idx="74">
                        <c:v>1.0829177467759857E-2</c:v>
                      </c:pt>
                      <c:pt idx="75">
                        <c:v>1.07143927325402E-2</c:v>
                      </c:pt>
                      <c:pt idx="76">
                        <c:v>1.0602003177802761E-2</c:v>
                      </c:pt>
                      <c:pt idx="77">
                        <c:v>1.0491934866157456E-2</c:v>
                      </c:pt>
                      <c:pt idx="78">
                        <c:v>1.0384116864598203E-2</c:v>
                      </c:pt>
                      <c:pt idx="79">
                        <c:v>1.027848109374873E-2</c:v>
                      </c:pt>
                      <c:pt idx="80">
                        <c:v>1.0174962186080216E-2</c:v>
                      </c:pt>
                      <c:pt idx="81">
                        <c:v>1.0073497352484887E-2</c:v>
                      </c:pt>
                      <c:pt idx="82">
                        <c:v>9.9740262566374374E-3</c:v>
                      </c:pt>
                      <c:pt idx="83">
                        <c:v>9.8764908966198269E-3</c:v>
                      </c:pt>
                      <c:pt idx="84">
                        <c:v>9.7808354933249363E-3</c:v>
                      </c:pt>
                      <c:pt idx="85">
                        <c:v>9.6870063851910802E-3</c:v>
                      </c:pt>
                      <c:pt idx="86">
                        <c:v>9.5949519288528635E-3</c:v>
                      </c:pt>
                      <c:pt idx="87">
                        <c:v>9.5046224053246114E-3</c:v>
                      </c:pt>
                      <c:pt idx="88">
                        <c:v>9.4159699313606827E-3</c:v>
                      </c:pt>
                      <c:pt idx="89">
                        <c:v>9.3289483756628603E-3</c:v>
                      </c:pt>
                      <c:pt idx="90">
                        <c:v>9.2435132796288531E-3</c:v>
                      </c:pt>
                      <c:pt idx="91">
                        <c:v>9.1596217823576766E-3</c:v>
                      </c:pt>
                      <c:pt idx="92">
                        <c:v>9.0772325496479168E-3</c:v>
                      </c:pt>
                      <c:pt idx="93">
                        <c:v>8.996305706743285E-3</c:v>
                      </c:pt>
                      <c:pt idx="94">
                        <c:v>8.9168027745971483E-3</c:v>
                      </c:pt>
                      <c:pt idx="95">
                        <c:v>8.8386866094432286E-3</c:v>
                      </c:pt>
                      <c:pt idx="96">
                        <c:v>8.7619213454744656E-3</c:v>
                      </c:pt>
                      <c:pt idx="97">
                        <c:v>8.6864723404452664E-3</c:v>
                      </c:pt>
                      <c:pt idx="98">
                        <c:v>8.6123061240249033E-3</c:v>
                      </c:pt>
                      <c:pt idx="99">
                        <c:v>8.5393903487413284E-3</c:v>
                      </c:pt>
                    </c:numCache>
                  </c:numRef>
                </c:yVal>
                <c:smooth val="1"/>
              </c15:ser>
            </c15:filteredScatterSeries>
          </c:ext>
        </c:extLst>
      </c:scatterChart>
      <c:valAx>
        <c:axId val="318381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381808"/>
        <c:crosses val="autoZero"/>
        <c:crossBetween val="midCat"/>
      </c:valAx>
      <c:valAx>
        <c:axId val="3183818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8381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Frecuencia de los fenotipos (hombres)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3"/>
          <c:tx>
            <c:v>Hombres sanos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Cálculo_ligada!$A$2:$A$101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Cálculo_ligada!$T$2:$T$101</c:f>
              <c:numCache>
                <c:formatCode>General</c:formatCode>
                <c:ptCount val="100"/>
                <c:pt idx="0">
                  <c:v>0.45226130653266328</c:v>
                </c:pt>
                <c:pt idx="1">
                  <c:v>0.45433213683235885</c:v>
                </c:pt>
                <c:pt idx="2">
                  <c:v>0.45623514263594422</c:v>
                </c:pt>
                <c:pt idx="3">
                  <c:v>0.4579895749704459</c:v>
                </c:pt>
                <c:pt idx="4">
                  <c:v>0.4596118907875944</c:v>
                </c:pt>
                <c:pt idx="5">
                  <c:v>0.46111623581037919</c:v>
                </c:pt>
                <c:pt idx="6">
                  <c:v>0.46251483174374114</c:v>
                </c:pt>
                <c:pt idx="7">
                  <c:v>0.46381828900051636</c:v>
                </c:pt>
                <c:pt idx="8">
                  <c:v>0.46503586096895871</c:v>
                </c:pt>
                <c:pt idx="9">
                  <c:v>0.46617565206404549</c:v>
                </c:pt>
                <c:pt idx="10">
                  <c:v>0.46724478898701799</c:v>
                </c:pt>
                <c:pt idx="11">
                  <c:v>0.46824956250235711</c:v>
                </c:pt>
                <c:pt idx="12">
                  <c:v>0.46919554544112618</c:v>
                </c:pt>
                <c:pt idx="13">
                  <c:v>0.47008769141986156</c:v>
                </c:pt>
                <c:pt idx="14">
                  <c:v>0.47093041782781958</c:v>
                </c:pt>
                <c:pt idx="15">
                  <c:v>0.47172767591162923</c:v>
                </c:pt>
                <c:pt idx="16">
                  <c:v>0.47248301022328937</c:v>
                </c:pt>
                <c:pt idx="17">
                  <c:v>0.47319960925659754</c:v>
                </c:pt>
                <c:pt idx="18">
                  <c:v>0.47388034874986901</c:v>
                </c:pt>
                <c:pt idx="19">
                  <c:v>0.47452782885775185</c:v>
                </c:pt>
                <c:pt idx="20">
                  <c:v>0.47514440617586901</c:v>
                </c:pt>
                <c:pt idx="21">
                  <c:v>0.47573222142659355</c:v>
                </c:pt>
                <c:pt idx="22">
                  <c:v>0.47629322347310371</c:v>
                </c:pt>
                <c:pt idx="23">
                  <c:v>0.47682919021470532</c:v>
                </c:pt>
                <c:pt idx="24">
                  <c:v>0.4773417468236722</c:v>
                </c:pt>
                <c:pt idx="25">
                  <c:v>0.47783238170817921</c:v>
                </c:pt>
                <c:pt idx="26">
                  <c:v>0.47830246052387843</c:v>
                </c:pt>
                <c:pt idx="27">
                  <c:v>0.47875323850564344</c:v>
                </c:pt>
                <c:pt idx="28">
                  <c:v>0.479185871348834</c:v>
                </c:pt>
                <c:pt idx="29">
                  <c:v>0.47960142483447604</c:v>
                </c:pt>
                <c:pt idx="30">
                  <c:v>0.48000088336364677</c:v>
                </c:pt>
                <c:pt idx="31">
                  <c:v>0.48038515754204741</c:v>
                </c:pt>
                <c:pt idx="32">
                  <c:v>0.48075509093537244</c:v>
                </c:pt>
                <c:pt idx="33">
                  <c:v>0.48111146609895517</c:v>
                </c:pt>
                <c:pt idx="34">
                  <c:v>0.48145500997071811</c:v>
                </c:pt>
                <c:pt idx="35">
                  <c:v>0.48178639870423134</c:v>
                </c:pt>
                <c:pt idx="36">
                  <c:v>0.48210626200830714</c:v>
                </c:pt>
                <c:pt idx="37">
                  <c:v>0.48241518705073233</c:v>
                </c:pt>
                <c:pt idx="38">
                  <c:v>0.48271372197619949</c:v>
                </c:pt>
                <c:pt idx="39">
                  <c:v>0.48300237908205923</c:v>
                </c:pt>
                <c:pt idx="40">
                  <c:v>0.48328163768998095</c:v>
                </c:pt>
                <c:pt idx="41">
                  <c:v>0.48355194674685475</c:v>
                </c:pt>
                <c:pt idx="42">
                  <c:v>0.48381372718416693</c:v>
                </c:pt>
                <c:pt idx="43">
                  <c:v>0.48406737406154215</c:v>
                </c:pt>
                <c:pt idx="44">
                  <c:v>0.48431325851707241</c:v>
                </c:pt>
                <c:pt idx="45">
                  <c:v>0.4845517295443928</c:v>
                </c:pt>
                <c:pt idx="46">
                  <c:v>0.48478311561415061</c:v>
                </c:pt>
                <c:pt idx="47">
                  <c:v>0.48500772615548837</c:v>
                </c:pt>
                <c:pt idx="48">
                  <c:v>0.48522585291140502</c:v>
                </c:pt>
                <c:pt idx="49">
                  <c:v>0.48543777118031289</c:v>
                </c:pt>
                <c:pt idx="50">
                  <c:v>0.48564374095475704</c:v>
                </c:pt>
                <c:pt idx="51">
                  <c:v>0.48584400796707122</c:v>
                </c:pt>
                <c:pt idx="52">
                  <c:v>0.48603880465070715</c:v>
                </c:pt>
                <c:pt idx="53">
                  <c:v>0.48622835102504092</c:v>
                </c:pt>
                <c:pt idx="54">
                  <c:v>0.48641285551065799</c:v>
                </c:pt>
                <c:pt idx="55">
                  <c:v>0.48659251568138884</c:v>
                </c:pt>
                <c:pt idx="56">
                  <c:v>0.48676751895873344</c:v>
                </c:pt>
                <c:pt idx="57">
                  <c:v>0.48693804325375034</c:v>
                </c:pt>
                <c:pt idx="58">
                  <c:v>0.48710425756097403</c:v>
                </c:pt>
                <c:pt idx="59">
                  <c:v>0.48726632250848678</c:v>
                </c:pt>
                <c:pt idx="60">
                  <c:v>0.4874243908678646</c:v>
                </c:pt>
                <c:pt idx="61">
                  <c:v>0.48757860802736419</c:v>
                </c:pt>
                <c:pt idx="62">
                  <c:v>0.48772911243140116</c:v>
                </c:pt>
                <c:pt idx="63">
                  <c:v>0.48787603598907808</c:v>
                </c:pt>
                <c:pt idx="64">
                  <c:v>0.48801950445427511</c:v>
                </c:pt>
                <c:pt idx="65">
                  <c:v>0.48815963777957866</c:v>
                </c:pt>
                <c:pt idx="66">
                  <c:v>0.48829655044612097</c:v>
                </c:pt>
                <c:pt idx="67">
                  <c:v>0.48843035177121985</c:v>
                </c:pt>
                <c:pt idx="68">
                  <c:v>0.4885611461955377</c:v>
                </c:pt>
                <c:pt idx="69">
                  <c:v>0.48868903355132975</c:v>
                </c:pt>
                <c:pt idx="70">
                  <c:v>0.48881410931321739</c:v>
                </c:pt>
                <c:pt idx="71">
                  <c:v>0.48893646483279635</c:v>
                </c:pt>
                <c:pt idx="72">
                  <c:v>0.48905618755828123</c:v>
                </c:pt>
                <c:pt idx="73">
                  <c:v>0.4891733612402861</c:v>
                </c:pt>
                <c:pt idx="74">
                  <c:v>0.48928806612474834</c:v>
                </c:pt>
                <c:pt idx="75">
                  <c:v>0.48940037913392426</c:v>
                </c:pt>
                <c:pt idx="76">
                  <c:v>0.48951037403630282</c:v>
                </c:pt>
                <c:pt idx="77">
                  <c:v>0.48961812160622403</c:v>
                </c:pt>
                <c:pt idx="78">
                  <c:v>0.48972368977391684</c:v>
                </c:pt>
                <c:pt idx="79">
                  <c:v>0.48982714376662362</c:v>
                </c:pt>
                <c:pt idx="80">
                  <c:v>0.48992854624141879</c:v>
                </c:pt>
                <c:pt idx="81">
                  <c:v>0.49002795741028776</c:v>
                </c:pt>
                <c:pt idx="82">
                  <c:v>0.49012543515798468</c:v>
                </c:pt>
                <c:pt idx="83">
                  <c:v>0.49022103515315046</c:v>
                </c:pt>
                <c:pt idx="84">
                  <c:v>0.49031481095313706</c:v>
                </c:pt>
                <c:pt idx="85">
                  <c:v>0.49040681410294773</c:v>
                </c:pt>
                <c:pt idx="86">
                  <c:v>0.49049709422867394</c:v>
                </c:pt>
                <c:pt idx="87">
                  <c:v>0.4905856991257852</c:v>
                </c:pt>
                <c:pt idx="88">
                  <c:v>0.49067267484259575</c:v>
                </c:pt>
                <c:pt idx="89">
                  <c:v>0.4907580657592136</c:v>
                </c:pt>
                <c:pt idx="90">
                  <c:v>0.49084191466225541</c:v>
                </c:pt>
                <c:pt idx="91">
                  <c:v>0.49092426281558654</c:v>
                </c:pt>
                <c:pt idx="92">
                  <c:v>0.49100515002733452</c:v>
                </c:pt>
                <c:pt idx="93">
                  <c:v>0.49108461471339709</c:v>
                </c:pt>
                <c:pt idx="94">
                  <c:v>0.4911626939576631</c:v>
                </c:pt>
                <c:pt idx="95">
                  <c:v>0.49123942356913675</c:v>
                </c:pt>
                <c:pt idx="96">
                  <c:v>0.49131483813615368</c:v>
                </c:pt>
                <c:pt idx="97">
                  <c:v>0.49138897107785734</c:v>
                </c:pt>
                <c:pt idx="98">
                  <c:v>0.4914618546930955</c:v>
                </c:pt>
                <c:pt idx="99">
                  <c:v>0.49153352020688856</c:v>
                </c:pt>
              </c:numCache>
            </c:numRef>
          </c:yVal>
          <c:smooth val="1"/>
        </c:ser>
        <c:ser>
          <c:idx val="4"/>
          <c:order val="4"/>
          <c:tx>
            <c:v>Hombres enfermos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Cálculo_ligada!$A$2:$A$101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xVal>
          <c:yVal>
            <c:numRef>
              <c:f>Cálculo_ligada!$U$2:$U$101</c:f>
              <c:numCache>
                <c:formatCode>General</c:formatCode>
                <c:ptCount val="100"/>
                <c:pt idx="0">
                  <c:v>5.0251256281407017E-2</c:v>
                </c:pt>
                <c:pt idx="1">
                  <c:v>4.7957281110082309E-2</c:v>
                </c:pt>
                <c:pt idx="2">
                  <c:v>4.585914659577657E-2</c:v>
                </c:pt>
                <c:pt idx="3">
                  <c:v>4.3933153213495973E-2</c:v>
                </c:pt>
                <c:pt idx="4">
                  <c:v>4.2159236663563408E-2</c:v>
                </c:pt>
                <c:pt idx="5">
                  <c:v>4.0520302596195629E-2</c:v>
                </c:pt>
                <c:pt idx="6">
                  <c:v>3.9001701209066271E-2</c:v>
                </c:pt>
                <c:pt idx="7">
                  <c:v>3.7590808791938261E-2</c:v>
                </c:pt>
                <c:pt idx="8">
                  <c:v>3.6276691810132933E-2</c:v>
                </c:pt>
                <c:pt idx="9">
                  <c:v>3.5049835248601717E-2</c:v>
                </c:pt>
                <c:pt idx="10">
                  <c:v>3.390192139804693E-2</c:v>
                </c:pt>
                <c:pt idx="11">
                  <c:v>3.2825648542283384E-2</c:v>
                </c:pt>
                <c:pt idx="12">
                  <c:v>3.1814581438345618E-2</c:v>
                </c:pt>
                <c:pt idx="13">
                  <c:v>3.0863027302218963E-2</c:v>
                </c:pt>
                <c:pt idx="14">
                  <c:v>2.9965932388682233E-2</c:v>
                </c:pt>
                <c:pt idx="15">
                  <c:v>2.9118795301131897E-2</c:v>
                </c:pt>
                <c:pt idx="16">
                  <c:v>2.8317593970857605E-2</c:v>
                </c:pt>
                <c:pt idx="17">
                  <c:v>2.7558723866290318E-2</c:v>
                </c:pt>
                <c:pt idx="18">
                  <c:v>2.6838945476029528E-2</c:v>
                </c:pt>
                <c:pt idx="19">
                  <c:v>2.6155339488003589E-2</c:v>
                </c:pt>
                <c:pt idx="20">
                  <c:v>2.5505268385474778E-2</c:v>
                </c:pt>
                <c:pt idx="21">
                  <c:v>2.4886343417150993E-2</c:v>
                </c:pt>
                <c:pt idx="22">
                  <c:v>2.4296396087274047E-2</c:v>
                </c:pt>
                <c:pt idx="23">
                  <c:v>2.3733453462747592E-2</c:v>
                </c:pt>
                <c:pt idx="24">
                  <c:v>2.3195716716192197E-2</c:v>
                </c:pt>
                <c:pt idx="25">
                  <c:v>2.268154242245856E-2</c:v>
                </c:pt>
                <c:pt idx="26">
                  <c:v>2.2189426206379193E-2</c:v>
                </c:pt>
                <c:pt idx="27">
                  <c:v>2.1717988405118592E-2</c:v>
                </c:pt>
                <c:pt idx="28">
                  <c:v>2.1265961462303716E-2</c:v>
                </c:pt>
                <c:pt idx="29">
                  <c:v>2.0832178815473289E-2</c:v>
                </c:pt>
                <c:pt idx="30">
                  <c:v>2.0415565075083963E-2</c:v>
                </c:pt>
                <c:pt idx="31">
                  <c:v>2.0015127323792618E-2</c:v>
                </c:pt>
                <c:pt idx="32">
                  <c:v>1.9629947390143156E-2</c:v>
                </c:pt>
                <c:pt idx="33">
                  <c:v>1.9259174972041489E-2</c:v>
                </c:pt>
                <c:pt idx="34">
                  <c:v>1.8902021503244156E-2</c:v>
                </c:pt>
                <c:pt idx="35">
                  <c:v>1.8557754671110364E-2</c:v>
                </c:pt>
                <c:pt idx="36">
                  <c:v>1.8225693506560212E-2</c:v>
                </c:pt>
                <c:pt idx="37">
                  <c:v>1.7905203977936629E-2</c:v>
                </c:pt>
                <c:pt idx="38">
                  <c:v>1.7595695029608529E-2</c:v>
                </c:pt>
                <c:pt idx="39">
                  <c:v>1.7296615013942421E-2</c:v>
                </c:pt>
                <c:pt idx="40">
                  <c:v>1.7007448471926211E-2</c:v>
                </c:pt>
                <c:pt idx="41">
                  <c:v>1.672771322343275E-2</c:v>
                </c:pt>
                <c:pt idx="42">
                  <c:v>1.6456957733010414E-2</c:v>
                </c:pt>
                <c:pt idx="43">
                  <c:v>1.6194758721307448E-2</c:v>
                </c:pt>
                <c:pt idx="44">
                  <c:v>1.5940718995879045E-2</c:v>
                </c:pt>
                <c:pt idx="45">
                  <c:v>1.5694465478277665E-2</c:v>
                </c:pt>
                <c:pt idx="46">
                  <c:v>1.5455647407060111E-2</c:v>
                </c:pt>
                <c:pt idx="47">
                  <c:v>1.5223934698719764E-2</c:v>
                </c:pt>
                <c:pt idx="48">
                  <c:v>1.4999016450621098E-2</c:v>
                </c:pt>
                <c:pt idx="49">
                  <c:v>1.478059957181873E-2</c:v>
                </c:pt>
                <c:pt idx="50">
                  <c:v>1.456840752922196E-2</c:v>
                </c:pt>
                <c:pt idx="51">
                  <c:v>1.4362179197948636E-2</c:v>
                </c:pt>
                <c:pt idx="52">
                  <c:v>1.4161667805926544E-2</c:v>
                </c:pt>
                <c:pt idx="53">
                  <c:v>1.3966639963867879E-2</c:v>
                </c:pt>
                <c:pt idx="54">
                  <c:v>1.3776874772683271E-2</c:v>
                </c:pt>
                <c:pt idx="55">
                  <c:v>1.3592163001231641E-2</c:v>
                </c:pt>
                <c:pt idx="56">
                  <c:v>1.3412306328036121E-2</c:v>
                </c:pt>
                <c:pt idx="57">
                  <c:v>1.3237116641246025E-2</c:v>
                </c:pt>
                <c:pt idx="58">
                  <c:v>1.3066415391700892E-2</c:v>
                </c:pt>
                <c:pt idx="59">
                  <c:v>1.2900032994464718E-2</c:v>
                </c:pt>
                <c:pt idx="60">
                  <c:v>1.2737808274653621E-2</c:v>
                </c:pt>
                <c:pt idx="61">
                  <c:v>1.257958795378589E-2</c:v>
                </c:pt>
                <c:pt idx="62">
                  <c:v>1.2425226173245412E-2</c:v>
                </c:pt>
                <c:pt idx="63">
                  <c:v>1.2274584051772588E-2</c:v>
                </c:pt>
                <c:pt idx="64">
                  <c:v>1.2127529274186487E-2</c:v>
                </c:pt>
                <c:pt idx="65">
                  <c:v>1.1983935708800878E-2</c:v>
                </c:pt>
                <c:pt idx="66">
                  <c:v>1.1843683051229471E-2</c:v>
                </c:pt>
                <c:pt idx="67">
                  <c:v>1.1706656492484506E-2</c:v>
                </c:pt>
                <c:pt idx="68">
                  <c:v>1.1572746409460655E-2</c:v>
                </c:pt>
                <c:pt idx="69">
                  <c:v>1.1441848076065238E-2</c:v>
                </c:pt>
                <c:pt idx="70">
                  <c:v>1.1313861393408372E-2</c:v>
                </c:pt>
                <c:pt idx="71">
                  <c:v>1.1188690637604127E-2</c:v>
                </c:pt>
                <c:pt idx="72">
                  <c:v>1.1066244223858225E-2</c:v>
                </c:pt>
                <c:pt idx="73">
                  <c:v>1.0946434485630202E-2</c:v>
                </c:pt>
                <c:pt idx="74">
                  <c:v>1.0829177467759857E-2</c:v>
                </c:pt>
                <c:pt idx="75">
                  <c:v>1.07143927325402E-2</c:v>
                </c:pt>
                <c:pt idx="76">
                  <c:v>1.0602003177802761E-2</c:v>
                </c:pt>
                <c:pt idx="77">
                  <c:v>1.0491934866157456E-2</c:v>
                </c:pt>
                <c:pt idx="78">
                  <c:v>1.0384116864598203E-2</c:v>
                </c:pt>
                <c:pt idx="79">
                  <c:v>1.027848109374873E-2</c:v>
                </c:pt>
                <c:pt idx="80">
                  <c:v>1.0174962186080216E-2</c:v>
                </c:pt>
                <c:pt idx="81">
                  <c:v>1.0073497352484887E-2</c:v>
                </c:pt>
                <c:pt idx="82">
                  <c:v>9.9740262566374374E-3</c:v>
                </c:pt>
                <c:pt idx="83">
                  <c:v>9.8764908966198269E-3</c:v>
                </c:pt>
                <c:pt idx="84">
                  <c:v>9.7808354933249363E-3</c:v>
                </c:pt>
                <c:pt idx="85">
                  <c:v>9.6870063851910802E-3</c:v>
                </c:pt>
                <c:pt idx="86">
                  <c:v>9.5949519288528635E-3</c:v>
                </c:pt>
                <c:pt idx="87">
                  <c:v>9.5046224053246114E-3</c:v>
                </c:pt>
                <c:pt idx="88">
                  <c:v>9.4159699313606827E-3</c:v>
                </c:pt>
                <c:pt idx="89">
                  <c:v>9.3289483756628603E-3</c:v>
                </c:pt>
                <c:pt idx="90">
                  <c:v>9.2435132796288531E-3</c:v>
                </c:pt>
                <c:pt idx="91">
                  <c:v>9.1596217823576766E-3</c:v>
                </c:pt>
                <c:pt idx="92">
                  <c:v>9.0772325496479168E-3</c:v>
                </c:pt>
                <c:pt idx="93">
                  <c:v>8.996305706743285E-3</c:v>
                </c:pt>
                <c:pt idx="94">
                  <c:v>8.9168027745971483E-3</c:v>
                </c:pt>
                <c:pt idx="95">
                  <c:v>8.8386866094432286E-3</c:v>
                </c:pt>
                <c:pt idx="96">
                  <c:v>8.7619213454744656E-3</c:v>
                </c:pt>
                <c:pt idx="97">
                  <c:v>8.6864723404452664E-3</c:v>
                </c:pt>
                <c:pt idx="98">
                  <c:v>8.6123061240249033E-3</c:v>
                </c:pt>
                <c:pt idx="99">
                  <c:v>8.5393903487413284E-3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962424"/>
        <c:axId val="31983034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Mujeres sanas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Cálculo_ligada!$A$2:$A$101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Cálculo_ligada!$Q$2:$Q$101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0.40703517587939697</c:v>
                      </c:pt>
                      <c:pt idx="1">
                        <c:v>0.41095369160715867</c:v>
                      </c:pt>
                      <c:pt idx="2">
                        <c:v>0.41456457450360901</c:v>
                      </c:pt>
                      <c:pt idx="3">
                        <c:v>0.41790187812483365</c:v>
                      </c:pt>
                      <c:pt idx="4">
                        <c:v>0.42099490902634673</c:v>
                      </c:pt>
                      <c:pt idx="5">
                        <c:v>0.42386901002733335</c:v>
                      </c:pt>
                      <c:pt idx="6">
                        <c:v>0.42654619644028957</c:v>
                      </c:pt>
                      <c:pt idx="7">
                        <c:v>0.42904567579348746</c:v>
                      </c:pt>
                      <c:pt idx="8">
                        <c:v>0.43138427471700885</c:v>
                      </c:pt>
                      <c:pt idx="9">
                        <c:v>0.43357679144073819</c:v>
                      </c:pt>
                      <c:pt idx="10">
                        <c:v>0.43563628835910095</c:v>
                      </c:pt>
                      <c:pt idx="11">
                        <c:v>0.43757433604935475</c:v>
                      </c:pt>
                      <c:pt idx="12">
                        <c:v>0.43940121776172436</c:v>
                      </c:pt>
                      <c:pt idx="13">
                        <c:v>0.44112610156180354</c:v>
                      </c:pt>
                      <c:pt idx="14">
                        <c:v>0.44275718587214102</c:v>
                      </c:pt>
                      <c:pt idx="15">
                        <c:v>0.44430182303601967</c:v>
                      </c:pt>
                      <c:pt idx="16">
                        <c:v>0.44576662464072569</c:v>
                      </c:pt>
                      <c:pt idx="17">
                        <c:v>0.44715755163608295</c:v>
                      </c:pt>
                      <c:pt idx="18">
                        <c:v>0.44847999172563635</c:v>
                      </c:pt>
                      <c:pt idx="19">
                        <c:v>0.4497388260612592</c:v>
                      </c:pt>
                      <c:pt idx="20">
                        <c:v>0.45093848691308186</c:v>
                      </c:pt>
                      <c:pt idx="21">
                        <c:v>0.45208300769693166</c:v>
                      </c:pt>
                      <c:pt idx="22">
                        <c:v>0.45317606650658521</c:v>
                      </c:pt>
                      <c:pt idx="23">
                        <c:v>0.45422102410686344</c:v>
                      </c:pt>
                      <c:pt idx="24">
                        <c:v>0.45522095718720895</c:v>
                      </c:pt>
                      <c:pt idx="25">
                        <c:v>0.45617868754699592</c:v>
                      </c:pt>
                      <c:pt idx="26">
                        <c:v>0.45709680777801426</c:v>
                      </c:pt>
                      <c:pt idx="27">
                        <c:v>0.45797770392204884</c:v>
                      </c:pt>
                      <c:pt idx="28">
                        <c:v>0.45882357550880587</c:v>
                      </c:pt>
                      <c:pt idx="29">
                        <c:v>0.45963645331890146</c:v>
                      </c:pt>
                      <c:pt idx="30">
                        <c:v>0.46041821516602432</c:v>
                      </c:pt>
                      <c:pt idx="31">
                        <c:v>0.4611705999499347</c:v>
                      </c:pt>
                      <c:pt idx="32">
                        <c:v>0.46189522019626045</c:v>
                      </c:pt>
                      <c:pt idx="33">
                        <c:v>0.4625935732689071</c:v>
                      </c:pt>
                      <c:pt idx="34">
                        <c:v>0.46326705141539859</c:v>
                      </c:pt>
                      <c:pt idx="35">
                        <c:v>0.46391695078380407</c:v>
                      </c:pt>
                      <c:pt idx="36">
                        <c:v>0.4645444795314817</c:v>
                      </c:pt>
                      <c:pt idx="37">
                        <c:v>0.46515076513013381</c:v>
                      </c:pt>
                      <c:pt idx="38">
                        <c:v>0.46573686095820704</c:v>
                      </c:pt>
                      <c:pt idx="39">
                        <c:v>0.46630375226012016</c:v>
                      </c:pt>
                      <c:pt idx="40">
                        <c:v>0.46685236154186915</c:v>
                      </c:pt>
                      <c:pt idx="41">
                        <c:v>0.4673835534639969</c:v>
                      </c:pt>
                      <c:pt idx="42">
                        <c:v>0.46789813928551127</c:v>
                      </c:pt>
                      <c:pt idx="43">
                        <c:v>0.46839688090593418</c:v>
                      </c:pt>
                      <c:pt idx="44">
                        <c:v>0.46888049454709613</c:v>
                      </c:pt>
                      <c:pt idx="45">
                        <c:v>0.46934965411145613</c:v>
                      </c:pt>
                      <c:pt idx="46">
                        <c:v>0.46980499424951211</c:v>
                      </c:pt>
                      <c:pt idx="47">
                        <c:v>0.4702471131651848</c:v>
                      </c:pt>
                      <c:pt idx="48">
                        <c:v>0.47067657518483602</c:v>
                      </c:pt>
                      <c:pt idx="49">
                        <c:v>0.47109391311275756</c:v>
                      </c:pt>
                      <c:pt idx="50">
                        <c:v>0.47149963039349302</c:v>
                      </c:pt>
                      <c:pt idx="51">
                        <c:v>0.47189420309916258</c:v>
                      </c:pt>
                      <c:pt idx="52">
                        <c:v>0.47227808175804792</c:v>
                      </c:pt>
                      <c:pt idx="53">
                        <c:v>0.47265169303899063</c:v>
                      </c:pt>
                      <c:pt idx="54">
                        <c:v>0.4730154413046575</c:v>
                      </c:pt>
                      <c:pt idx="55">
                        <c:v>0.47336971004539796</c:v>
                      </c:pt>
                      <c:pt idx="56">
                        <c:v>0.4737148632042365</c:v>
                      </c:pt>
                      <c:pt idx="57">
                        <c:v>0.47405124640249696</c:v>
                      </c:pt>
                      <c:pt idx="58">
                        <c:v>0.47437918807462304</c:v>
                      </c:pt>
                      <c:pt idx="59">
                        <c:v>0.47469900051992525</c:v>
                      </c:pt>
                      <c:pt idx="60">
                        <c:v>0.47501098087824722</c:v>
                      </c:pt>
                      <c:pt idx="61">
                        <c:v>0.47531541203587852</c:v>
                      </c:pt>
                      <c:pt idx="62">
                        <c:v>0.47561256346744879</c:v>
                      </c:pt>
                      <c:pt idx="63">
                        <c:v>0.47590269201900676</c:v>
                      </c:pt>
                      <c:pt idx="64">
                        <c:v>0.47618604263701197</c:v>
                      </c:pt>
                      <c:pt idx="65">
                        <c:v>0.47646284904753677</c:v>
                      </c:pt>
                      <c:pt idx="66">
                        <c:v>0.47673333438959231</c:v>
                      </c:pt>
                      <c:pt idx="67">
                        <c:v>0.47699771180614414</c:v>
                      </c:pt>
                      <c:pt idx="68">
                        <c:v>0.4772561849960737</c:v>
                      </c:pt>
                      <c:pt idx="69">
                        <c:v>0.47750894873005445</c:v>
                      </c:pt>
                      <c:pt idx="70">
                        <c:v>0.47775618933306058</c:v>
                      </c:pt>
                      <c:pt idx="71">
                        <c:v>0.47799808513599323</c:v>
                      </c:pt>
                      <c:pt idx="72">
                        <c:v>0.47823480689870213</c:v>
                      </c:pt>
                      <c:pt idx="73">
                        <c:v>0.47846651820648844</c:v>
                      </c:pt>
                      <c:pt idx="74">
                        <c:v>0.47869337584200511</c:v>
                      </c:pt>
                      <c:pt idx="75">
                        <c:v>0.47891553013431293</c:v>
                      </c:pt>
                      <c:pt idx="76">
                        <c:v>0.47913312528671137</c:v>
                      </c:pt>
                      <c:pt idx="77">
                        <c:v>0.47934629968482945</c:v>
                      </c:pt>
                      <c:pt idx="78">
                        <c:v>0.47955518618634863</c:v>
                      </c:pt>
                      <c:pt idx="79">
                        <c:v>0.47975991239361943</c:v>
                      </c:pt>
                      <c:pt idx="80">
                        <c:v>0.47996060091033665</c:v>
                      </c:pt>
                      <c:pt idx="81">
                        <c:v>0.48015736958334837</c:v>
                      </c:pt>
                      <c:pt idx="82">
                        <c:v>0.48035033173059127</c:v>
                      </c:pt>
                      <c:pt idx="83">
                        <c:v>0.48053959635607102</c:v>
                      </c:pt>
                      <c:pt idx="84">
                        <c:v>0.48072526835273616</c:v>
                      </c:pt>
                      <c:pt idx="85">
                        <c:v>0.48090744869403401</c:v>
                      </c:pt>
                      <c:pt idx="86">
                        <c:v>0.4810862346148746</c:v>
                      </c:pt>
                      <c:pt idx="87">
                        <c:v>0.48126171978268023</c:v>
                      </c:pt>
                      <c:pt idx="88">
                        <c:v>0.48143399445914781</c:v>
                      </c:pt>
                      <c:pt idx="89">
                        <c:v>0.48160314565330359</c:v>
                      </c:pt>
                      <c:pt idx="90">
                        <c:v>0.48176925726639486</c:v>
                      </c:pt>
                      <c:pt idx="91">
                        <c:v>0.48193241022911748</c:v>
                      </c:pt>
                      <c:pt idx="92">
                        <c:v>0.48209268263165134</c:v>
                      </c:pt>
                      <c:pt idx="93">
                        <c:v>0.48225014984693454</c:v>
                      </c:pt>
                      <c:pt idx="94">
                        <c:v>0.48240488464758619</c:v>
                      </c:pt>
                      <c:pt idx="95">
                        <c:v>0.48255695731685344</c:v>
                      </c:pt>
                      <c:pt idx="96">
                        <c:v>0.48270643575393574</c:v>
                      </c:pt>
                      <c:pt idx="97">
                        <c:v>0.48285338557401719</c:v>
                      </c:pt>
                      <c:pt idx="98">
                        <c:v>0.4829978702033112</c:v>
                      </c:pt>
                      <c:pt idx="99">
                        <c:v>0.48313995096940715</c:v>
                      </c:pt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1"/>
                <c:order val="1"/>
                <c:tx>
                  <c:v>Mujeres portadoras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Cálculo_ligada!$A$2:$A$101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Cálculo_ligada!$R$2:$R$101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9.0452261306532639E-2</c:v>
                      </c:pt>
                      <c:pt idx="1">
                        <c:v>8.6756890450400151E-2</c:v>
                      </c:pt>
                      <c:pt idx="2">
                        <c:v>8.334113626467024E-2</c:v>
                      </c:pt>
                      <c:pt idx="3">
                        <c:v>8.0175393691224506E-2</c:v>
                      </c:pt>
                      <c:pt idx="4">
                        <c:v>7.7233963522495397E-2</c:v>
                      </c:pt>
                      <c:pt idx="5">
                        <c:v>7.4494451566091788E-2</c:v>
                      </c:pt>
                      <c:pt idx="6">
                        <c:v>7.1937270606903025E-2</c:v>
                      </c:pt>
                      <c:pt idx="7">
                        <c:v>6.9545226414057873E-2</c:v>
                      </c:pt>
                      <c:pt idx="8">
                        <c:v>6.7303172503899611E-2</c:v>
                      </c:pt>
                      <c:pt idx="9">
                        <c:v>6.5197721246614618E-2</c:v>
                      </c:pt>
                      <c:pt idx="10">
                        <c:v>6.3217001255834168E-2</c:v>
                      </c:pt>
                      <c:pt idx="11">
                        <c:v>6.1350452906004868E-2</c:v>
                      </c:pt>
                      <c:pt idx="12">
                        <c:v>5.9588655358803796E-2</c:v>
                      </c:pt>
                      <c:pt idx="13">
                        <c:v>5.7923179716115984E-2</c:v>
                      </c:pt>
                      <c:pt idx="14">
                        <c:v>5.6346463911357149E-2</c:v>
                      </c:pt>
                      <c:pt idx="15">
                        <c:v>5.4851705751219178E-2</c:v>
                      </c:pt>
                      <c:pt idx="16">
                        <c:v>5.3432771165127291E-2</c:v>
                      </c:pt>
                      <c:pt idx="17">
                        <c:v>5.2084115241029023E-2</c:v>
                      </c:pt>
                      <c:pt idx="18">
                        <c:v>5.0800714048465194E-2</c:v>
                      </c:pt>
                      <c:pt idx="19">
                        <c:v>4.9578005592985433E-2</c:v>
                      </c:pt>
                      <c:pt idx="20">
                        <c:v>4.8411838525574423E-2</c:v>
                      </c:pt>
                      <c:pt idx="21">
                        <c:v>4.7298427459323826E-2</c:v>
                      </c:pt>
                      <c:pt idx="22">
                        <c:v>4.6234313933037105E-2</c:v>
                      </c:pt>
                      <c:pt idx="23">
                        <c:v>4.5216332215683788E-2</c:v>
                      </c:pt>
                      <c:pt idx="24">
                        <c:v>4.4241579272926518E-2</c:v>
                      </c:pt>
                      <c:pt idx="25">
                        <c:v>4.3307388322366372E-2</c:v>
                      </c:pt>
                      <c:pt idx="26">
                        <c:v>4.2411305491728224E-2</c:v>
                      </c:pt>
                      <c:pt idx="27">
                        <c:v>4.1551069167189127E-2</c:v>
                      </c:pt>
                      <c:pt idx="28">
                        <c:v>4.0724591680056453E-2</c:v>
                      </c:pt>
                      <c:pt idx="29">
                        <c:v>3.9929943031149155E-2</c:v>
                      </c:pt>
                      <c:pt idx="30">
                        <c:v>3.9165336395244943E-2</c:v>
                      </c:pt>
                      <c:pt idx="31">
                        <c:v>3.8429115184225281E-2</c:v>
                      </c:pt>
                      <c:pt idx="32">
                        <c:v>3.7719741478224086E-2</c:v>
                      </c:pt>
                      <c:pt idx="33">
                        <c:v>3.7035785660096222E-2</c:v>
                      </c:pt>
                      <c:pt idx="34">
                        <c:v>3.6375917110639089E-2</c:v>
                      </c:pt>
                      <c:pt idx="35">
                        <c:v>3.5738895840854323E-2</c:v>
                      </c:pt>
                      <c:pt idx="36">
                        <c:v>3.5123564953650953E-2</c:v>
                      </c:pt>
                      <c:pt idx="37">
                        <c:v>3.4528843841197206E-2</c:v>
                      </c:pt>
                      <c:pt idx="38">
                        <c:v>3.3953722035984957E-2</c:v>
                      </c:pt>
                      <c:pt idx="39">
                        <c:v>3.3397253643878244E-2</c:v>
                      </c:pt>
                      <c:pt idx="40">
                        <c:v>3.2858552296223573E-2</c:v>
                      </c:pt>
                      <c:pt idx="41">
                        <c:v>3.2336786565715717E-2</c:v>
                      </c:pt>
                      <c:pt idx="42">
                        <c:v>3.1831175797311567E-2</c:v>
                      </c:pt>
                      <c:pt idx="43">
                        <c:v>3.13409863112162E-2</c:v>
                      </c:pt>
                      <c:pt idx="44">
                        <c:v>3.0865527939952449E-2</c:v>
                      </c:pt>
                      <c:pt idx="45">
                        <c:v>3.0404150865873437E-2</c:v>
                      </c:pt>
                      <c:pt idx="46">
                        <c:v>2.995624272927715E-2</c:v>
                      </c:pt>
                      <c:pt idx="47">
                        <c:v>2.9521225980606976E-2</c:v>
                      </c:pt>
                      <c:pt idx="48">
                        <c:v>2.9098555453138011E-2</c:v>
                      </c:pt>
                      <c:pt idx="49">
                        <c:v>2.8687716135110761E-2</c:v>
                      </c:pt>
                      <c:pt idx="50">
                        <c:v>2.828822112252799E-2</c:v>
                      </c:pt>
                      <c:pt idx="51">
                        <c:v>2.7899609735817475E-2</c:v>
                      </c:pt>
                      <c:pt idx="52">
                        <c:v>2.7521445785318371E-2</c:v>
                      </c:pt>
                      <c:pt idx="53">
                        <c:v>2.7153315972100561E-2</c:v>
                      </c:pt>
                      <c:pt idx="54">
                        <c:v>2.6794828412001089E-2</c:v>
                      </c:pt>
                      <c:pt idx="55">
                        <c:v>2.6445611271981591E-2</c:v>
                      </c:pt>
                      <c:pt idx="56">
                        <c:v>2.610531150899403E-2</c:v>
                      </c:pt>
                      <c:pt idx="57">
                        <c:v>2.5773593702506765E-2</c:v>
                      </c:pt>
                      <c:pt idx="58">
                        <c:v>2.5450138972702069E-2</c:v>
                      </c:pt>
                      <c:pt idx="59">
                        <c:v>2.5134643977123221E-2</c:v>
                      </c:pt>
                      <c:pt idx="60">
                        <c:v>2.4826819979234572E-2</c:v>
                      </c:pt>
                      <c:pt idx="61">
                        <c:v>2.4526391982971258E-2</c:v>
                      </c:pt>
                      <c:pt idx="62">
                        <c:v>2.4233097927904686E-2</c:v>
                      </c:pt>
                      <c:pt idx="63">
                        <c:v>2.3946687940142704E-2</c:v>
                      </c:pt>
                      <c:pt idx="64">
                        <c:v>2.366692363452642E-2</c:v>
                      </c:pt>
                      <c:pt idx="65">
                        <c:v>2.339357746408359E-2</c:v>
                      </c:pt>
                      <c:pt idx="66">
                        <c:v>2.312643211305725E-2</c:v>
                      </c:pt>
                      <c:pt idx="67">
                        <c:v>2.2865279930151482E-2</c:v>
                      </c:pt>
                      <c:pt idx="68">
                        <c:v>2.2609922398927958E-2</c:v>
                      </c:pt>
                      <c:pt idx="69">
                        <c:v>2.2360169642550564E-2</c:v>
                      </c:pt>
                      <c:pt idx="70">
                        <c:v>2.2115839960313754E-2</c:v>
                      </c:pt>
                      <c:pt idx="71">
                        <c:v>2.1876759393606386E-2</c:v>
                      </c:pt>
                      <c:pt idx="72">
                        <c:v>2.1642761319158377E-2</c:v>
                      </c:pt>
                      <c:pt idx="73">
                        <c:v>2.1413686067595208E-2</c:v>
                      </c:pt>
                      <c:pt idx="74">
                        <c:v>2.1189380565486634E-2</c:v>
                      </c:pt>
                      <c:pt idx="75">
                        <c:v>2.096969799922261E-2</c:v>
                      </c:pt>
                      <c:pt idx="76">
                        <c:v>2.0754497499182969E-2</c:v>
                      </c:pt>
                      <c:pt idx="77">
                        <c:v>2.0543643842789051E-2</c:v>
                      </c:pt>
                      <c:pt idx="78">
                        <c:v>2.0337007175136333E-2</c:v>
                      </c:pt>
                      <c:pt idx="79">
                        <c:v>2.0134462746008289E-2</c:v>
                      </c:pt>
                      <c:pt idx="80">
                        <c:v>1.9935890662164293E-2</c:v>
                      </c:pt>
                      <c:pt idx="81">
                        <c:v>1.9741175653878812E-2</c:v>
                      </c:pt>
                      <c:pt idx="82">
                        <c:v>1.9550206854786489E-2</c:v>
                      </c:pt>
                      <c:pt idx="83">
                        <c:v>1.9362877594158667E-2</c:v>
                      </c:pt>
                      <c:pt idx="84">
                        <c:v>1.91790852008017E-2</c:v>
                      </c:pt>
                      <c:pt idx="85">
                        <c:v>1.8998730817827186E-2</c:v>
                      </c:pt>
                      <c:pt idx="86">
                        <c:v>1.8821719227598659E-2</c:v>
                      </c:pt>
                      <c:pt idx="87">
                        <c:v>1.8647958686209883E-2</c:v>
                      </c:pt>
                      <c:pt idx="88">
                        <c:v>1.8477360766895809E-2</c:v>
                      </c:pt>
                      <c:pt idx="89">
                        <c:v>1.8309840211819934E-2</c:v>
                      </c:pt>
                      <c:pt idx="90">
                        <c:v>1.8145314791721042E-2</c:v>
                      </c:pt>
                      <c:pt idx="91">
                        <c:v>1.798370517293817E-2</c:v>
                      </c:pt>
                      <c:pt idx="92">
                        <c:v>1.7824934791366202E-2</c:v>
                      </c:pt>
                      <c:pt idx="93">
                        <c:v>1.7668929732925009E-2</c:v>
                      </c:pt>
                      <c:pt idx="94">
                        <c:v>1.7515618620153561E-2</c:v>
                      </c:pt>
                      <c:pt idx="95">
                        <c:v>1.7364932504566635E-2</c:v>
                      </c:pt>
                      <c:pt idx="96">
                        <c:v>1.7216804764435972E-2</c:v>
                      </c:pt>
                      <c:pt idx="97">
                        <c:v>1.7071171007680172E-2</c:v>
                      </c:pt>
                      <c:pt idx="98">
                        <c:v>1.6927968979568508E-2</c:v>
                      </c:pt>
                      <c:pt idx="99">
                        <c:v>1.678713847496293E-2</c:v>
                      </c:pt>
                    </c:numCache>
                  </c:numRef>
                </c:yVal>
                <c:smooth val="1"/>
              </c15:ser>
            </c15:filteredScatterSeries>
            <c15:filteredScatterSeries>
              <c15:ser>
                <c:idx val="2"/>
                <c:order val="2"/>
                <c:tx>
                  <c:v>Mujeres enfermas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Cálculo_ligada!$A$2:$A$101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  <c:pt idx="53">
                        <c:v>54</c:v>
                      </c:pt>
                      <c:pt idx="54">
                        <c:v>55</c:v>
                      </c:pt>
                      <c:pt idx="55">
                        <c:v>56</c:v>
                      </c:pt>
                      <c:pt idx="56">
                        <c:v>57</c:v>
                      </c:pt>
                      <c:pt idx="57">
                        <c:v>58</c:v>
                      </c:pt>
                      <c:pt idx="58">
                        <c:v>59</c:v>
                      </c:pt>
                      <c:pt idx="59">
                        <c:v>60</c:v>
                      </c:pt>
                      <c:pt idx="60">
                        <c:v>61</c:v>
                      </c:pt>
                      <c:pt idx="61">
                        <c:v>62</c:v>
                      </c:pt>
                      <c:pt idx="62">
                        <c:v>63</c:v>
                      </c:pt>
                      <c:pt idx="63">
                        <c:v>64</c:v>
                      </c:pt>
                      <c:pt idx="64">
                        <c:v>65</c:v>
                      </c:pt>
                      <c:pt idx="65">
                        <c:v>66</c:v>
                      </c:pt>
                      <c:pt idx="66">
                        <c:v>67</c:v>
                      </c:pt>
                      <c:pt idx="67">
                        <c:v>68</c:v>
                      </c:pt>
                      <c:pt idx="68">
                        <c:v>69</c:v>
                      </c:pt>
                      <c:pt idx="69">
                        <c:v>70</c:v>
                      </c:pt>
                      <c:pt idx="70">
                        <c:v>71</c:v>
                      </c:pt>
                      <c:pt idx="71">
                        <c:v>72</c:v>
                      </c:pt>
                      <c:pt idx="72">
                        <c:v>73</c:v>
                      </c:pt>
                      <c:pt idx="73">
                        <c:v>74</c:v>
                      </c:pt>
                      <c:pt idx="74">
                        <c:v>75</c:v>
                      </c:pt>
                      <c:pt idx="75">
                        <c:v>76</c:v>
                      </c:pt>
                      <c:pt idx="76">
                        <c:v>77</c:v>
                      </c:pt>
                      <c:pt idx="77">
                        <c:v>78</c:v>
                      </c:pt>
                      <c:pt idx="78">
                        <c:v>79</c:v>
                      </c:pt>
                      <c:pt idx="79">
                        <c:v>80</c:v>
                      </c:pt>
                      <c:pt idx="80">
                        <c:v>81</c:v>
                      </c:pt>
                      <c:pt idx="81">
                        <c:v>82</c:v>
                      </c:pt>
                      <c:pt idx="82">
                        <c:v>83</c:v>
                      </c:pt>
                      <c:pt idx="83">
                        <c:v>84</c:v>
                      </c:pt>
                      <c:pt idx="84">
                        <c:v>85</c:v>
                      </c:pt>
                      <c:pt idx="85">
                        <c:v>86</c:v>
                      </c:pt>
                      <c:pt idx="86">
                        <c:v>87</c:v>
                      </c:pt>
                      <c:pt idx="87">
                        <c:v>88</c:v>
                      </c:pt>
                      <c:pt idx="88">
                        <c:v>89</c:v>
                      </c:pt>
                      <c:pt idx="89">
                        <c:v>90</c:v>
                      </c:pt>
                      <c:pt idx="90">
                        <c:v>91</c:v>
                      </c:pt>
                      <c:pt idx="91">
                        <c:v>92</c:v>
                      </c:pt>
                      <c:pt idx="92">
                        <c:v>93</c:v>
                      </c:pt>
                      <c:pt idx="93">
                        <c:v>94</c:v>
                      </c:pt>
                      <c:pt idx="94">
                        <c:v>95</c:v>
                      </c:pt>
                      <c:pt idx="95">
                        <c:v>96</c:v>
                      </c:pt>
                      <c:pt idx="96">
                        <c:v>97</c:v>
                      </c:pt>
                      <c:pt idx="97">
                        <c:v>98</c:v>
                      </c:pt>
                      <c:pt idx="98">
                        <c:v>99</c:v>
                      </c:pt>
                      <c:pt idx="99">
                        <c:v>100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Cálculo_ligada!$S$2:$S$101</c15:sqref>
                        </c15:formulaRef>
                      </c:ext>
                    </c:extLst>
                    <c:numCache>
                      <c:formatCode>General</c:formatCode>
                      <c:ptCount val="10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</c:numCache>
                  </c:numRef>
                </c:yVal>
                <c:smooth val="1"/>
              </c15:ser>
            </c15:filteredScatterSeries>
          </c:ext>
        </c:extLst>
      </c:scatterChart>
      <c:valAx>
        <c:axId val="265962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9830344"/>
        <c:crosses val="autoZero"/>
        <c:crossBetween val="midCat"/>
      </c:valAx>
      <c:valAx>
        <c:axId val="3198303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5962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0</xdr:rowOff>
    </xdr:from>
    <xdr:to>
      <xdr:col>8</xdr:col>
      <xdr:colOff>438150</xdr:colOff>
      <xdr:row>16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4762</xdr:rowOff>
    </xdr:from>
    <xdr:to>
      <xdr:col>15</xdr:col>
      <xdr:colOff>0</xdr:colOff>
      <xdr:row>16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4762</xdr:rowOff>
    </xdr:from>
    <xdr:to>
      <xdr:col>8</xdr:col>
      <xdr:colOff>323850</xdr:colOff>
      <xdr:row>17</xdr:row>
      <xdr:rowOff>80962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752475</xdr:colOff>
      <xdr:row>3</xdr:row>
      <xdr:rowOff>4762</xdr:rowOff>
    </xdr:from>
    <xdr:to>
      <xdr:col>14</xdr:col>
      <xdr:colOff>752475</xdr:colOff>
      <xdr:row>17</xdr:row>
      <xdr:rowOff>80962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</xdr:row>
      <xdr:rowOff>52387</xdr:rowOff>
    </xdr:from>
    <xdr:to>
      <xdr:col>8</xdr:col>
      <xdr:colOff>304800</xdr:colOff>
      <xdr:row>15</xdr:row>
      <xdr:rowOff>128587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295275</xdr:colOff>
      <xdr:row>16</xdr:row>
      <xdr:rowOff>61912</xdr:rowOff>
    </xdr:from>
    <xdr:to>
      <xdr:col>8</xdr:col>
      <xdr:colOff>295275</xdr:colOff>
      <xdr:row>31</xdr:row>
      <xdr:rowOff>4762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495300</xdr:colOff>
      <xdr:row>16</xdr:row>
      <xdr:rowOff>66675</xdr:rowOff>
    </xdr:from>
    <xdr:to>
      <xdr:col>14</xdr:col>
      <xdr:colOff>495300</xdr:colOff>
      <xdr:row>31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baseColWidth="10" defaultRowHeight="15" x14ac:dyDescent="0.25"/>
  <cols>
    <col min="1" max="1" width="27.5703125" style="3" customWidth="1"/>
    <col min="2" max="16384" width="11.42578125" style="3"/>
  </cols>
  <sheetData>
    <row r="1" spans="1:2" ht="18.75" x14ac:dyDescent="0.3">
      <c r="A1" s="2" t="s">
        <v>17</v>
      </c>
    </row>
    <row r="3" spans="1:2" x14ac:dyDescent="0.25">
      <c r="A3" s="3" t="s">
        <v>7</v>
      </c>
    </row>
    <row r="4" spans="1:2" x14ac:dyDescent="0.25">
      <c r="A4" s="4" t="s">
        <v>18</v>
      </c>
      <c r="B4" s="5">
        <v>0.5</v>
      </c>
    </row>
    <row r="5" spans="1:2" x14ac:dyDescent="0.25">
      <c r="A5" s="4" t="s">
        <v>19</v>
      </c>
      <c r="B5" s="7">
        <f>1-B4</f>
        <v>0.5</v>
      </c>
    </row>
    <row r="6" spans="1:2" x14ac:dyDescent="0.25">
      <c r="B6" s="6"/>
    </row>
    <row r="7" spans="1:2" x14ac:dyDescent="0.25">
      <c r="A7" s="4" t="s">
        <v>20</v>
      </c>
      <c r="B7" s="5">
        <v>0.5</v>
      </c>
    </row>
    <row r="8" spans="1:2" x14ac:dyDescent="0.25">
      <c r="A8" s="4" t="s">
        <v>21</v>
      </c>
      <c r="B8" s="5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H21" sqref="H21"/>
    </sheetView>
  </sheetViews>
  <sheetFormatPr baseColWidth="10" defaultRowHeight="15" x14ac:dyDescent="0.25"/>
  <cols>
    <col min="1" max="1" width="29" style="3" customWidth="1"/>
    <col min="2" max="2" width="8.5703125" style="3" customWidth="1"/>
    <col min="3" max="16384" width="11.42578125" style="3"/>
  </cols>
  <sheetData>
    <row r="1" spans="1:2" ht="18.75" x14ac:dyDescent="0.3">
      <c r="A1" s="2" t="s">
        <v>28</v>
      </c>
    </row>
    <row r="3" spans="1:2" x14ac:dyDescent="0.25">
      <c r="A3" s="3" t="s">
        <v>7</v>
      </c>
    </row>
    <row r="4" spans="1:2" x14ac:dyDescent="0.25">
      <c r="A4" s="4" t="s">
        <v>18</v>
      </c>
      <c r="B4" s="5">
        <v>0.999</v>
      </c>
    </row>
    <row r="5" spans="1:2" x14ac:dyDescent="0.25">
      <c r="A5" s="4" t="s">
        <v>24</v>
      </c>
      <c r="B5" s="7">
        <f>1-B4</f>
        <v>1.0000000000000009E-3</v>
      </c>
    </row>
    <row r="6" spans="1:2" x14ac:dyDescent="0.25">
      <c r="B6" s="6"/>
    </row>
    <row r="7" spans="1:2" x14ac:dyDescent="0.25">
      <c r="A7" s="4" t="s">
        <v>20</v>
      </c>
      <c r="B7" s="5">
        <v>0.4</v>
      </c>
    </row>
    <row r="8" spans="1:2" x14ac:dyDescent="0.25">
      <c r="A8" s="4" t="s">
        <v>22</v>
      </c>
      <c r="B8" s="5">
        <v>0.2</v>
      </c>
    </row>
    <row r="9" spans="1:2" x14ac:dyDescent="0.25">
      <c r="A9" s="4" t="s">
        <v>23</v>
      </c>
      <c r="B9" s="5">
        <v>0.8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topLeftCell="A14" workbookViewId="0">
      <selection activeCell="B27" sqref="B27"/>
    </sheetView>
  </sheetViews>
  <sheetFormatPr baseColWidth="10" defaultRowHeight="15" x14ac:dyDescent="0.25"/>
  <cols>
    <col min="1" max="1" width="35.7109375" style="3" customWidth="1"/>
    <col min="2" max="2" width="8.5703125" style="3" customWidth="1"/>
    <col min="3" max="16384" width="11.42578125" style="3"/>
  </cols>
  <sheetData>
    <row r="1" spans="1:2" ht="18.75" x14ac:dyDescent="0.3">
      <c r="A1" s="2" t="s">
        <v>29</v>
      </c>
    </row>
    <row r="3" spans="1:2" x14ac:dyDescent="0.25">
      <c r="A3" s="3" t="s">
        <v>7</v>
      </c>
    </row>
    <row r="4" spans="1:2" ht="17.25" x14ac:dyDescent="0.25">
      <c r="A4" s="4" t="s">
        <v>30</v>
      </c>
      <c r="B4" s="5">
        <v>0.9</v>
      </c>
    </row>
    <row r="5" spans="1:2" ht="17.25" x14ac:dyDescent="0.25">
      <c r="A5" s="4" t="s">
        <v>31</v>
      </c>
      <c r="B5" s="7">
        <f>1-B4</f>
        <v>9.9999999999999978E-2</v>
      </c>
    </row>
    <row r="6" spans="1:2" x14ac:dyDescent="0.25">
      <c r="B6" s="6"/>
    </row>
    <row r="7" spans="1:2" x14ac:dyDescent="0.25">
      <c r="A7" s="4" t="s">
        <v>32</v>
      </c>
      <c r="B7" s="5">
        <v>0.2</v>
      </c>
    </row>
    <row r="8" spans="1:2" x14ac:dyDescent="0.25">
      <c r="A8" s="4" t="s">
        <v>33</v>
      </c>
      <c r="B8" s="5">
        <v>0.2</v>
      </c>
    </row>
    <row r="9" spans="1:2" x14ac:dyDescent="0.25">
      <c r="A9" s="4" t="s">
        <v>34</v>
      </c>
      <c r="B9" s="5">
        <v>1</v>
      </c>
    </row>
    <row r="10" spans="1:2" x14ac:dyDescent="0.25">
      <c r="A10" s="4" t="s">
        <v>35</v>
      </c>
      <c r="B10" s="5">
        <v>0.2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workbookViewId="0">
      <selection activeCell="V10" sqref="V10"/>
    </sheetView>
  </sheetViews>
  <sheetFormatPr baseColWidth="10" defaultRowHeight="15" x14ac:dyDescent="0.25"/>
  <cols>
    <col min="4" max="4" width="5.7109375" customWidth="1"/>
    <col min="8" max="8" width="5.7109375" customWidth="1"/>
    <col min="11" max="11" width="5.7109375" customWidth="1"/>
    <col min="15" max="15" width="5.7109375" customWidth="1"/>
  </cols>
  <sheetData>
    <row r="1" spans="1:21" x14ac:dyDescent="0.25">
      <c r="A1" s="1" t="s">
        <v>14</v>
      </c>
      <c r="B1" s="1" t="s">
        <v>0</v>
      </c>
      <c r="C1" s="1" t="s">
        <v>1</v>
      </c>
      <c r="D1" s="1"/>
      <c r="E1" s="1" t="s">
        <v>2</v>
      </c>
      <c r="F1" s="1" t="s">
        <v>3</v>
      </c>
      <c r="G1" s="1" t="s">
        <v>4</v>
      </c>
      <c r="H1" s="1"/>
      <c r="I1" s="1" t="s">
        <v>5</v>
      </c>
      <c r="J1" s="1" t="s">
        <v>6</v>
      </c>
      <c r="K1" s="1"/>
      <c r="L1" s="1" t="s">
        <v>8</v>
      </c>
      <c r="M1" s="1" t="s">
        <v>9</v>
      </c>
      <c r="N1" s="1" t="s">
        <v>10</v>
      </c>
      <c r="O1" s="1"/>
      <c r="P1" s="1" t="s">
        <v>11</v>
      </c>
      <c r="Q1" s="1" t="s">
        <v>12</v>
      </c>
      <c r="R1" s="1" t="s">
        <v>13</v>
      </c>
      <c r="T1" s="1" t="s">
        <v>15</v>
      </c>
      <c r="U1" s="1" t="s">
        <v>16</v>
      </c>
    </row>
    <row r="2" spans="1:21" x14ac:dyDescent="0.25">
      <c r="A2">
        <v>1</v>
      </c>
      <c r="B2">
        <f>'Herencia dominante'!B4</f>
        <v>0.5</v>
      </c>
      <c r="C2">
        <f>'Herencia dominante'!B5</f>
        <v>0.5</v>
      </c>
      <c r="P2">
        <f>E3</f>
        <v>0.25</v>
      </c>
      <c r="Q2">
        <f>F3</f>
        <v>0.5</v>
      </c>
      <c r="R2">
        <f>G3</f>
        <v>0.25</v>
      </c>
      <c r="T2">
        <f>P2+Q2</f>
        <v>0.75</v>
      </c>
      <c r="U2">
        <f>R2</f>
        <v>0.25</v>
      </c>
    </row>
    <row r="3" spans="1:21" x14ac:dyDescent="0.25">
      <c r="A3">
        <v>2</v>
      </c>
      <c r="B3">
        <f>P3+(Q3*0.5)</f>
        <v>0.45454545454545453</v>
      </c>
      <c r="C3">
        <f>R3+(Q3*0.5)</f>
        <v>0.54545454545454541</v>
      </c>
      <c r="E3">
        <f>B2^2</f>
        <v>0.25</v>
      </c>
      <c r="F3">
        <f>2*B2*C2</f>
        <v>0.5</v>
      </c>
      <c r="G3">
        <f>C2^2</f>
        <v>0.25</v>
      </c>
      <c r="I3">
        <f>E3+F3</f>
        <v>0.75</v>
      </c>
      <c r="J3">
        <f>G3</f>
        <v>0.25</v>
      </c>
      <c r="L3">
        <f>E3*(1-'Herencia dominante'!B$7)</f>
        <v>0.125</v>
      </c>
      <c r="M3">
        <f>F3*(1-'Herencia dominante'!B$7)</f>
        <v>0.25</v>
      </c>
      <c r="N3">
        <f>G3*(1-'Herencia dominante'!B$8)</f>
        <v>0.17499999999999999</v>
      </c>
      <c r="P3">
        <f>L3/SUM($L3:$N3)</f>
        <v>0.22727272727272727</v>
      </c>
      <c r="Q3">
        <f>M3/SUM($L3:$N3)</f>
        <v>0.45454545454545453</v>
      </c>
      <c r="R3">
        <f>N3/SUM($L3:$N3)</f>
        <v>0.31818181818181812</v>
      </c>
      <c r="T3">
        <f t="shared" ref="T3:T66" si="0">P3+Q3</f>
        <v>0.68181818181818177</v>
      </c>
      <c r="U3">
        <f t="shared" ref="U3:U66" si="1">R3</f>
        <v>0.31818181818181812</v>
      </c>
    </row>
    <row r="4" spans="1:21" x14ac:dyDescent="0.25">
      <c r="A4">
        <v>3</v>
      </c>
      <c r="B4">
        <f t="shared" ref="B4:B6" si="2">P4+(Q4*0.5)</f>
        <v>0.40620384047267366</v>
      </c>
      <c r="C4">
        <f t="shared" ref="C4:C6" si="3">R4+(Q4*0.5)</f>
        <v>0.59379615952732645</v>
      </c>
      <c r="E4">
        <f t="shared" ref="E4:E6" si="4">B3^2</f>
        <v>0.20661157024793386</v>
      </c>
      <c r="F4">
        <f t="shared" ref="F4:F6" si="5">2*B3*C3</f>
        <v>0.49586776859504128</v>
      </c>
      <c r="G4">
        <f t="shared" ref="G4:G6" si="6">C3^2</f>
        <v>0.29752066115702475</v>
      </c>
      <c r="I4">
        <f t="shared" ref="I4:I6" si="7">E4+F4</f>
        <v>0.70247933884297509</v>
      </c>
      <c r="J4">
        <f t="shared" ref="J4:J6" si="8">G4</f>
        <v>0.29752066115702475</v>
      </c>
      <c r="L4">
        <f>E4*(1-'Herencia dominante'!B$7)</f>
        <v>0.10330578512396693</v>
      </c>
      <c r="M4">
        <f>F4*(1-'Herencia dominante'!B$7)</f>
        <v>0.24793388429752064</v>
      </c>
      <c r="N4">
        <f>G4*(1-'Herencia dominante'!B$8)</f>
        <v>0.20826446280991731</v>
      </c>
      <c r="P4">
        <f t="shared" ref="P4:P6" si="9">L4/SUM($L4:$N4)</f>
        <v>0.18463810930576074</v>
      </c>
      <c r="Q4">
        <f t="shared" ref="Q4:Q6" si="10">M4/SUM($L4:$N4)</f>
        <v>0.44313146233382578</v>
      </c>
      <c r="R4">
        <f t="shared" ref="R4:R6" si="11">N4/SUM($L4:$N4)</f>
        <v>0.37223042836041359</v>
      </c>
      <c r="T4">
        <f t="shared" si="0"/>
        <v>0.62776957163958658</v>
      </c>
      <c r="U4">
        <f t="shared" si="1"/>
        <v>0.37223042836041359</v>
      </c>
    </row>
    <row r="5" spans="1:21" x14ac:dyDescent="0.25">
      <c r="A5">
        <v>4</v>
      </c>
      <c r="B5">
        <f t="shared" si="2"/>
        <v>0.35599515536819853</v>
      </c>
      <c r="C5">
        <f t="shared" si="3"/>
        <v>0.64400484463180141</v>
      </c>
      <c r="E5">
        <f t="shared" si="4"/>
        <v>0.1650015600147493</v>
      </c>
      <c r="F5">
        <f t="shared" si="5"/>
        <v>0.48240456091584877</v>
      </c>
      <c r="G5">
        <f t="shared" si="6"/>
        <v>0.35259387906940215</v>
      </c>
      <c r="I5">
        <f t="shared" si="7"/>
        <v>0.64740612093059813</v>
      </c>
      <c r="J5">
        <f t="shared" si="8"/>
        <v>0.35259387906940215</v>
      </c>
      <c r="L5">
        <f>E5*(1-'Herencia dominante'!B$7)</f>
        <v>8.2500780007374652E-2</v>
      </c>
      <c r="M5">
        <f>F5*(1-'Herencia dominante'!B$7)</f>
        <v>0.24120228045792438</v>
      </c>
      <c r="N5">
        <f>G5*(1-'Herencia dominante'!B$8)</f>
        <v>0.24681571534858149</v>
      </c>
      <c r="P5">
        <f t="shared" si="9"/>
        <v>0.14460659930022837</v>
      </c>
      <c r="Q5">
        <f t="shared" si="10"/>
        <v>0.42277711213594033</v>
      </c>
      <c r="R5">
        <f t="shared" si="11"/>
        <v>0.43261628856383122</v>
      </c>
      <c r="T5">
        <f t="shared" si="0"/>
        <v>0.56738371143616873</v>
      </c>
      <c r="U5">
        <f t="shared" si="1"/>
        <v>0.43261628856383122</v>
      </c>
    </row>
    <row r="6" spans="1:21" x14ac:dyDescent="0.25">
      <c r="A6">
        <v>5</v>
      </c>
      <c r="B6">
        <f t="shared" si="2"/>
        <v>0.3053401691012691</v>
      </c>
      <c r="C6">
        <f t="shared" si="3"/>
        <v>0.69465983089873085</v>
      </c>
      <c r="E6">
        <f t="shared" si="4"/>
        <v>0.1267325506456278</v>
      </c>
      <c r="F6">
        <f t="shared" si="5"/>
        <v>0.45852520944514141</v>
      </c>
      <c r="G6">
        <f t="shared" si="6"/>
        <v>0.41474223990923065</v>
      </c>
      <c r="I6">
        <f t="shared" si="7"/>
        <v>0.58525776009076924</v>
      </c>
      <c r="J6">
        <f t="shared" si="8"/>
        <v>0.41474223990923065</v>
      </c>
      <c r="L6">
        <f>E6*(1-'Herencia dominante'!B$7)</f>
        <v>6.33662753228139E-2</v>
      </c>
      <c r="M6">
        <f>F6*(1-'Herencia dominante'!B$7)</f>
        <v>0.22926260472257071</v>
      </c>
      <c r="N6">
        <f>G6*(1-'Herencia dominante'!B$8)</f>
        <v>0.29031956793646141</v>
      </c>
      <c r="P6">
        <f t="shared" si="9"/>
        <v>0.1086996209393583</v>
      </c>
      <c r="Q6">
        <f t="shared" si="10"/>
        <v>0.39328109632382158</v>
      </c>
      <c r="R6">
        <f t="shared" si="11"/>
        <v>0.49801928273682</v>
      </c>
      <c r="T6">
        <f t="shared" si="0"/>
        <v>0.50198071726317983</v>
      </c>
      <c r="U6">
        <f t="shared" si="1"/>
        <v>0.49801928273682</v>
      </c>
    </row>
    <row r="7" spans="1:21" x14ac:dyDescent="0.25">
      <c r="A7">
        <v>6</v>
      </c>
      <c r="B7">
        <f t="shared" ref="B7:B15" si="12">P7+(Q7*0.5)</f>
        <v>0.25593865619789391</v>
      </c>
      <c r="C7">
        <f t="shared" ref="C7:C15" si="13">R7+(Q7*0.5)</f>
        <v>0.74406134380210598</v>
      </c>
      <c r="E7">
        <f t="shared" ref="E7:E15" si="14">B6^2</f>
        <v>9.3232618866791614E-2</v>
      </c>
      <c r="F7">
        <f t="shared" ref="F7:F15" si="15">2*B6*C6</f>
        <v>0.42421510046895494</v>
      </c>
      <c r="G7">
        <f t="shared" ref="G7:G15" si="16">C6^2</f>
        <v>0.48255228066425332</v>
      </c>
      <c r="I7">
        <f t="shared" ref="I7:I15" si="17">E7+F7</f>
        <v>0.51744771933574651</v>
      </c>
      <c r="J7">
        <f t="shared" ref="J7:J15" si="18">G7</f>
        <v>0.48255228066425332</v>
      </c>
      <c r="L7">
        <f>E7*(1-'Herencia dominante'!B$7)</f>
        <v>4.6616309433395807E-2</v>
      </c>
      <c r="M7">
        <f>F7*(1-'Herencia dominante'!B$7)</f>
        <v>0.21210755023447747</v>
      </c>
      <c r="N7">
        <f>G7*(1-'Herencia dominante'!B$8)</f>
        <v>0.33778659646497733</v>
      </c>
      <c r="P7">
        <f t="shared" ref="P7:P15" si="19">L7/SUM($L7:$N7)</f>
        <v>7.8148352563016513E-2</v>
      </c>
      <c r="Q7">
        <f t="shared" ref="Q7:Q15" si="20">M7/SUM($L7:$N7)</f>
        <v>0.35558060726975482</v>
      </c>
      <c r="R7">
        <f t="shared" ref="R7:R15" si="21">N7/SUM($L7:$N7)</f>
        <v>0.56627104016722862</v>
      </c>
      <c r="T7">
        <f t="shared" si="0"/>
        <v>0.43372895983277132</v>
      </c>
      <c r="U7">
        <f t="shared" si="1"/>
        <v>0.56627104016722862</v>
      </c>
    </row>
    <row r="8" spans="1:21" x14ac:dyDescent="0.25">
      <c r="A8">
        <v>7</v>
      </c>
      <c r="B8">
        <f t="shared" si="12"/>
        <v>0.20953658751527715</v>
      </c>
      <c r="C8">
        <f t="shared" si="13"/>
        <v>0.79046341248472274</v>
      </c>
      <c r="E8">
        <f t="shared" si="14"/>
        <v>6.5504595736383744E-2</v>
      </c>
      <c r="F8">
        <f t="shared" si="15"/>
        <v>0.3808681209230203</v>
      </c>
      <c r="G8">
        <f t="shared" si="16"/>
        <v>0.55362728334059574</v>
      </c>
      <c r="I8">
        <f t="shared" si="17"/>
        <v>0.44637271665940403</v>
      </c>
      <c r="J8">
        <f t="shared" si="18"/>
        <v>0.55362728334059574</v>
      </c>
      <c r="L8">
        <f>E8*(1-'Herencia dominante'!B$7)</f>
        <v>3.2752297868191872E-2</v>
      </c>
      <c r="M8">
        <f>F8*(1-'Herencia dominante'!B$7)</f>
        <v>0.19043406046151015</v>
      </c>
      <c r="N8">
        <f>G8*(1-'Herencia dominante'!B$8)</f>
        <v>0.38753909833841699</v>
      </c>
      <c r="P8">
        <f t="shared" si="19"/>
        <v>5.3628512632952444E-2</v>
      </c>
      <c r="Q8">
        <f t="shared" si="20"/>
        <v>0.31181614976464944</v>
      </c>
      <c r="R8">
        <f t="shared" si="21"/>
        <v>0.63455533760239802</v>
      </c>
      <c r="T8">
        <f t="shared" si="0"/>
        <v>0.36544466239760187</v>
      </c>
      <c r="U8">
        <f t="shared" si="1"/>
        <v>0.63455533760239802</v>
      </c>
    </row>
    <row r="9" spans="1:21" x14ac:dyDescent="0.25">
      <c r="A9">
        <v>8</v>
      </c>
      <c r="B9">
        <f t="shared" si="12"/>
        <v>0.16763826043995228</v>
      </c>
      <c r="C9">
        <f t="shared" si="13"/>
        <v>0.83236173956004778</v>
      </c>
      <c r="E9">
        <f t="shared" si="14"/>
        <v>4.3905581507547399E-2</v>
      </c>
      <c r="F9">
        <f t="shared" si="15"/>
        <v>0.33126201201545946</v>
      </c>
      <c r="G9">
        <f t="shared" si="16"/>
        <v>0.6248324064769929</v>
      </c>
      <c r="I9">
        <f t="shared" si="17"/>
        <v>0.37516759352300688</v>
      </c>
      <c r="J9">
        <f t="shared" si="18"/>
        <v>0.6248324064769929</v>
      </c>
      <c r="L9">
        <f>E9*(1-'Herencia dominante'!B$7)</f>
        <v>2.19527907537737E-2</v>
      </c>
      <c r="M9">
        <f>F9*(1-'Herencia dominante'!B$7)</f>
        <v>0.16563100600772973</v>
      </c>
      <c r="N9">
        <f>G9*(1-'Herencia dominante'!B$8)</f>
        <v>0.43738268453389501</v>
      </c>
      <c r="P9">
        <f t="shared" si="19"/>
        <v>3.5126349029584884E-2</v>
      </c>
      <c r="Q9">
        <f t="shared" si="20"/>
        <v>0.26502382282073478</v>
      </c>
      <c r="R9">
        <f t="shared" si="21"/>
        <v>0.69984982814968033</v>
      </c>
      <c r="T9">
        <f t="shared" si="0"/>
        <v>0.30015017185031967</v>
      </c>
      <c r="U9">
        <f t="shared" si="1"/>
        <v>0.69984982814968033</v>
      </c>
    </row>
    <row r="10" spans="1:21" x14ac:dyDescent="0.25">
      <c r="A10">
        <v>9</v>
      </c>
      <c r="B10">
        <f t="shared" si="12"/>
        <v>0.13126166051780369</v>
      </c>
      <c r="C10">
        <f t="shared" si="13"/>
        <v>0.86873833948219636</v>
      </c>
      <c r="E10">
        <f t="shared" si="14"/>
        <v>2.8102586363333269E-2</v>
      </c>
      <c r="F10">
        <f t="shared" si="15"/>
        <v>0.27907134815323803</v>
      </c>
      <c r="G10">
        <f t="shared" si="16"/>
        <v>0.69282606548342884</v>
      </c>
      <c r="I10">
        <f t="shared" si="17"/>
        <v>0.30717393451657132</v>
      </c>
      <c r="J10">
        <f t="shared" si="18"/>
        <v>0.69282606548342884</v>
      </c>
      <c r="L10">
        <f>E10*(1-'Herencia dominante'!B$7)</f>
        <v>1.4051293181666634E-2</v>
      </c>
      <c r="M10">
        <f>F10*(1-'Herencia dominante'!B$7)</f>
        <v>0.13953567407661902</v>
      </c>
      <c r="N10">
        <f>G10*(1-'Herencia dominante'!B$8)</f>
        <v>0.48497824583840016</v>
      </c>
      <c r="P10">
        <f t="shared" si="19"/>
        <v>2.2004476431664175E-2</v>
      </c>
      <c r="Q10">
        <f t="shared" si="20"/>
        <v>0.21851436817227904</v>
      </c>
      <c r="R10">
        <f t="shared" si="21"/>
        <v>0.75948115539605687</v>
      </c>
      <c r="T10">
        <f t="shared" si="0"/>
        <v>0.24051884460394321</v>
      </c>
      <c r="U10">
        <f t="shared" si="1"/>
        <v>0.75948115539605687</v>
      </c>
    </row>
    <row r="11" spans="1:21" x14ac:dyDescent="0.25">
      <c r="A11">
        <v>10</v>
      </c>
      <c r="B11">
        <f t="shared" si="12"/>
        <v>0.10082450482362444</v>
      </c>
      <c r="C11">
        <f t="shared" si="13"/>
        <v>0.89917549517637552</v>
      </c>
      <c r="E11">
        <f t="shared" si="14"/>
        <v>1.7229623521891144E-2</v>
      </c>
      <c r="F11">
        <f t="shared" si="15"/>
        <v>0.2280640739918251</v>
      </c>
      <c r="G11">
        <f t="shared" si="16"/>
        <v>0.7547063024862839</v>
      </c>
      <c r="I11">
        <f t="shared" si="17"/>
        <v>0.24529369751371624</v>
      </c>
      <c r="J11">
        <f t="shared" si="18"/>
        <v>0.7547063024862839</v>
      </c>
      <c r="L11">
        <f>E11*(1-'Herencia dominante'!B$7)</f>
        <v>8.6148117609455722E-3</v>
      </c>
      <c r="M11">
        <f>F11*(1-'Herencia dominante'!B$7)</f>
        <v>0.11403203699591255</v>
      </c>
      <c r="N11">
        <f>G11*(1-'Herencia dominante'!B$8)</f>
        <v>0.52829441174039871</v>
      </c>
      <c r="P11">
        <f t="shared" si="19"/>
        <v>1.3234391924034252E-2</v>
      </c>
      <c r="Q11">
        <f t="shared" si="20"/>
        <v>0.17518022579918038</v>
      </c>
      <c r="R11">
        <f t="shared" si="21"/>
        <v>0.81158538227678534</v>
      </c>
      <c r="T11">
        <f t="shared" si="0"/>
        <v>0.18841461772321463</v>
      </c>
      <c r="U11">
        <f t="shared" si="1"/>
        <v>0.81158538227678534</v>
      </c>
    </row>
    <row r="12" spans="1:21" x14ac:dyDescent="0.25">
      <c r="A12">
        <v>11</v>
      </c>
      <c r="B12">
        <f t="shared" si="12"/>
        <v>7.6185582462807655E-2</v>
      </c>
      <c r="C12">
        <f t="shared" si="13"/>
        <v>0.92381441753719251</v>
      </c>
      <c r="E12">
        <f t="shared" si="14"/>
        <v>1.0165580772929068E-2</v>
      </c>
      <c r="F12">
        <f t="shared" si="15"/>
        <v>0.18131784810139073</v>
      </c>
      <c r="G12">
        <f t="shared" si="16"/>
        <v>0.80851657112568009</v>
      </c>
      <c r="I12">
        <f t="shared" si="17"/>
        <v>0.19148342887431979</v>
      </c>
      <c r="J12">
        <f t="shared" si="18"/>
        <v>0.80851657112568009</v>
      </c>
      <c r="L12">
        <f>E12*(1-'Herencia dominante'!B$7)</f>
        <v>5.0827903864645342E-3</v>
      </c>
      <c r="M12">
        <f>F12*(1-'Herencia dominante'!B$7)</f>
        <v>9.0658924050695366E-2</v>
      </c>
      <c r="N12">
        <f>G12*(1-'Herencia dominante'!B$8)</f>
        <v>0.565961599787976</v>
      </c>
      <c r="P12">
        <f t="shared" si="19"/>
        <v>7.6813736265119899E-3</v>
      </c>
      <c r="Q12">
        <f t="shared" si="20"/>
        <v>0.13700841767259134</v>
      </c>
      <c r="R12">
        <f t="shared" si="21"/>
        <v>0.8553102087008968</v>
      </c>
      <c r="T12">
        <f t="shared" si="0"/>
        <v>0.14468979129910334</v>
      </c>
      <c r="U12">
        <f t="shared" si="1"/>
        <v>0.8553102087008968</v>
      </c>
    </row>
    <row r="13" spans="1:21" x14ac:dyDescent="0.25">
      <c r="A13">
        <v>12</v>
      </c>
      <c r="B13">
        <f t="shared" si="12"/>
        <v>5.6796707053356932E-2</v>
      </c>
      <c r="C13">
        <f t="shared" si="13"/>
        <v>0.94320329294664307</v>
      </c>
      <c r="E13">
        <f t="shared" si="14"/>
        <v>5.8042429751972652E-3</v>
      </c>
      <c r="F13">
        <f t="shared" si="15"/>
        <v>0.1407626789752208</v>
      </c>
      <c r="G13">
        <f t="shared" si="16"/>
        <v>0.85343307804958224</v>
      </c>
      <c r="I13">
        <f t="shared" si="17"/>
        <v>0.14656692195041807</v>
      </c>
      <c r="J13">
        <f t="shared" si="18"/>
        <v>0.85343307804958224</v>
      </c>
      <c r="L13">
        <f>E13*(1-'Herencia dominante'!B$7)</f>
        <v>2.9021214875986326E-3</v>
      </c>
      <c r="M13">
        <f>F13*(1-'Herencia dominante'!B$7)</f>
        <v>7.0381339487610398E-2</v>
      </c>
      <c r="N13">
        <f>G13*(1-'Herencia dominante'!B$8)</f>
        <v>0.5974031546347075</v>
      </c>
      <c r="P13">
        <f t="shared" si="19"/>
        <v>4.3270902088294533E-3</v>
      </c>
      <c r="Q13">
        <f t="shared" si="20"/>
        <v>0.10493923368905496</v>
      </c>
      <c r="R13">
        <f t="shared" si="21"/>
        <v>0.89073367610211562</v>
      </c>
      <c r="T13">
        <f t="shared" si="0"/>
        <v>0.10926632389788442</v>
      </c>
      <c r="U13">
        <f t="shared" si="1"/>
        <v>0.89073367610211562</v>
      </c>
    </row>
    <row r="14" spans="1:21" x14ac:dyDescent="0.25">
      <c r="A14">
        <v>13</v>
      </c>
      <c r="B14">
        <f t="shared" si="12"/>
        <v>4.1890018947902945E-2</v>
      </c>
      <c r="C14">
        <f t="shared" si="13"/>
        <v>0.9581099810520971</v>
      </c>
      <c r="E14">
        <f t="shared" si="14"/>
        <v>3.2258659321048452E-3</v>
      </c>
      <c r="F14">
        <f t="shared" si="15"/>
        <v>0.10714168224250417</v>
      </c>
      <c r="G14">
        <f t="shared" si="16"/>
        <v>0.88963245182539097</v>
      </c>
      <c r="I14">
        <f t="shared" si="17"/>
        <v>0.11036754817460902</v>
      </c>
      <c r="J14">
        <f t="shared" si="18"/>
        <v>0.88963245182539097</v>
      </c>
      <c r="L14">
        <f>E14*(1-'Herencia dominante'!B$7)</f>
        <v>1.6129329660524226E-3</v>
      </c>
      <c r="M14">
        <f>F14*(1-'Herencia dominante'!B$7)</f>
        <v>5.3570841121252086E-2</v>
      </c>
      <c r="N14">
        <f>G14*(1-'Herencia dominante'!B$8)</f>
        <v>0.62274271627777367</v>
      </c>
      <c r="P14">
        <f t="shared" si="19"/>
        <v>2.3792151346436149E-3</v>
      </c>
      <c r="Q14">
        <f t="shared" si="20"/>
        <v>7.9021607626518664E-2</v>
      </c>
      <c r="R14">
        <f t="shared" si="21"/>
        <v>0.91859917723883777</v>
      </c>
      <c r="T14">
        <f t="shared" si="0"/>
        <v>8.1400822761162284E-2</v>
      </c>
      <c r="U14">
        <f t="shared" si="1"/>
        <v>0.91859917723883777</v>
      </c>
    </row>
    <row r="15" spans="1:21" x14ac:dyDescent="0.25">
      <c r="A15">
        <v>14</v>
      </c>
      <c r="B15">
        <f t="shared" si="12"/>
        <v>3.0639503058088463E-2</v>
      </c>
      <c r="C15">
        <f t="shared" si="13"/>
        <v>0.96936049694191151</v>
      </c>
      <c r="E15">
        <f t="shared" si="14"/>
        <v>1.7547736874556677E-3</v>
      </c>
      <c r="F15">
        <f t="shared" si="15"/>
        <v>8.0270490520894563E-2</v>
      </c>
      <c r="G15">
        <f t="shared" si="16"/>
        <v>0.9179747357916499</v>
      </c>
      <c r="I15">
        <f t="shared" si="17"/>
        <v>8.2025264208350226E-2</v>
      </c>
      <c r="J15">
        <f t="shared" si="18"/>
        <v>0.9179747357916499</v>
      </c>
      <c r="L15">
        <f>E15*(1-'Herencia dominante'!B$7)</f>
        <v>8.7738684372783387E-4</v>
      </c>
      <c r="M15">
        <f>F15*(1-'Herencia dominante'!B$7)</f>
        <v>4.0135245260447282E-2</v>
      </c>
      <c r="N15">
        <f>G15*(1-'Herencia dominante'!B$8)</f>
        <v>0.64258231505415486</v>
      </c>
      <c r="P15">
        <f t="shared" si="19"/>
        <v>1.2834893636576559E-3</v>
      </c>
      <c r="Q15">
        <f t="shared" si="20"/>
        <v>5.8712027388861616E-2</v>
      </c>
      <c r="R15">
        <f t="shared" si="21"/>
        <v>0.94000448324748065</v>
      </c>
      <c r="T15">
        <f t="shared" si="0"/>
        <v>5.9995516752519275E-2</v>
      </c>
      <c r="U15">
        <f t="shared" si="1"/>
        <v>0.94000448324748065</v>
      </c>
    </row>
    <row r="16" spans="1:21" x14ac:dyDescent="0.25">
      <c r="A16">
        <v>15</v>
      </c>
      <c r="B16">
        <f t="shared" ref="B16:B79" si="22">P16+(Q16*0.5)</f>
        <v>2.2269283213936158E-2</v>
      </c>
      <c r="C16">
        <f t="shared" ref="C16:C79" si="23">R16+(Q16*0.5)</f>
        <v>0.97773071678606382</v>
      </c>
      <c r="E16">
        <f t="shared" ref="E16:E79" si="24">B15^2</f>
        <v>9.3877914764661232E-4</v>
      </c>
      <c r="F16">
        <f t="shared" ref="F16:F79" si="25">2*B15*C15</f>
        <v>5.9401447820883697E-2</v>
      </c>
      <c r="G16">
        <f t="shared" ref="G16:G79" si="26">C15^2</f>
        <v>0.93965977303146964</v>
      </c>
      <c r="I16">
        <f t="shared" ref="I16:I79" si="27">E16+F16</f>
        <v>6.0340226968530308E-2</v>
      </c>
      <c r="J16">
        <f t="shared" ref="J16:J79" si="28">G16</f>
        <v>0.93965977303146964</v>
      </c>
      <c r="L16">
        <f>E16*(1-'Herencia dominante'!B$7)</f>
        <v>4.6938957382330616E-4</v>
      </c>
      <c r="M16">
        <f>F16*(1-'Herencia dominante'!B$7)</f>
        <v>2.9700723910441849E-2</v>
      </c>
      <c r="N16">
        <f>G16*(1-'Herencia dominante'!B$8)</f>
        <v>0.65776184112202873</v>
      </c>
      <c r="P16">
        <f t="shared" ref="P16:P79" si="29">L16/SUM($L16:$N16)</f>
        <v>6.8231977113483505E-4</v>
      </c>
      <c r="Q16">
        <f t="shared" ref="Q16:Q79" si="30">M16/SUM($L16:$N16)</f>
        <v>4.3173926885602648E-2</v>
      </c>
      <c r="R16">
        <f t="shared" ref="R16:R79" si="31">N16/SUM($L16:$N16)</f>
        <v>0.95614375334326251</v>
      </c>
      <c r="T16">
        <f t="shared" si="0"/>
        <v>4.3856246656737485E-2</v>
      </c>
      <c r="U16">
        <f t="shared" si="1"/>
        <v>0.95614375334326251</v>
      </c>
    </row>
    <row r="17" spans="1:21" x14ac:dyDescent="0.25">
      <c r="A17">
        <v>16</v>
      </c>
      <c r="B17">
        <f t="shared" si="22"/>
        <v>1.6109344625329754E-2</v>
      </c>
      <c r="C17">
        <f t="shared" si="23"/>
        <v>0.98389065537467024</v>
      </c>
      <c r="E17">
        <f t="shared" si="24"/>
        <v>4.9592097486249873E-4</v>
      </c>
      <c r="F17">
        <f t="shared" si="25"/>
        <v>4.3546724478147315E-2</v>
      </c>
      <c r="G17">
        <f t="shared" si="26"/>
        <v>0.95595735454699016</v>
      </c>
      <c r="I17">
        <f t="shared" si="27"/>
        <v>4.4042645453009815E-2</v>
      </c>
      <c r="J17">
        <f t="shared" si="28"/>
        <v>0.95595735454699016</v>
      </c>
      <c r="L17">
        <f>E17*(1-'Herencia dominante'!B$7)</f>
        <v>2.4796048743124937E-4</v>
      </c>
      <c r="M17">
        <f>F17*(1-'Herencia dominante'!B$7)</f>
        <v>2.1773362239073658E-2</v>
      </c>
      <c r="N17">
        <f>G17*(1-'Herencia dominante'!B$8)</f>
        <v>0.66917014818289311</v>
      </c>
      <c r="P17">
        <f t="shared" si="29"/>
        <v>3.5874355785236859E-4</v>
      </c>
      <c r="Q17">
        <f t="shared" si="30"/>
        <v>3.1501202134954769E-2</v>
      </c>
      <c r="R17">
        <f t="shared" si="31"/>
        <v>0.96814005430719285</v>
      </c>
      <c r="T17">
        <f t="shared" si="0"/>
        <v>3.1859945692807139E-2</v>
      </c>
      <c r="U17">
        <f t="shared" si="1"/>
        <v>0.96814005430719285</v>
      </c>
    </row>
    <row r="18" spans="1:21" x14ac:dyDescent="0.25">
      <c r="A18">
        <v>17</v>
      </c>
      <c r="B18">
        <f t="shared" si="22"/>
        <v>1.1612712662128528E-2</v>
      </c>
      <c r="C18">
        <f t="shared" si="23"/>
        <v>0.98838728733787151</v>
      </c>
      <c r="E18">
        <f t="shared" si="24"/>
        <v>2.5951098425764063E-4</v>
      </c>
      <c r="F18">
        <f t="shared" si="25"/>
        <v>3.1699667282144225E-2</v>
      </c>
      <c r="G18">
        <f t="shared" si="26"/>
        <v>0.96804082173359818</v>
      </c>
      <c r="I18">
        <f t="shared" si="27"/>
        <v>3.1959178266401864E-2</v>
      </c>
      <c r="J18">
        <f t="shared" si="28"/>
        <v>0.96804082173359818</v>
      </c>
      <c r="L18">
        <f>E18*(1-'Herencia dominante'!B$7)</f>
        <v>1.2975549212882031E-4</v>
      </c>
      <c r="M18">
        <f>F18*(1-'Herencia dominante'!B$7)</f>
        <v>1.5849833641072113E-2</v>
      </c>
      <c r="N18">
        <f>G18*(1-'Herencia dominante'!B$8)</f>
        <v>0.67762857521351871</v>
      </c>
      <c r="P18">
        <f t="shared" si="29"/>
        <v>1.8707319030915898E-4</v>
      </c>
      <c r="Q18">
        <f t="shared" si="30"/>
        <v>2.2851278943638739E-2</v>
      </c>
      <c r="R18">
        <f t="shared" si="31"/>
        <v>0.97696164786605211</v>
      </c>
      <c r="T18">
        <f t="shared" si="0"/>
        <v>2.3038352133947899E-2</v>
      </c>
      <c r="U18">
        <f t="shared" si="1"/>
        <v>0.97696164786605211</v>
      </c>
    </row>
    <row r="19" spans="1:21" x14ac:dyDescent="0.25">
      <c r="A19">
        <v>18</v>
      </c>
      <c r="B19">
        <f t="shared" si="22"/>
        <v>8.3498814800109632E-3</v>
      </c>
      <c r="C19">
        <f t="shared" si="23"/>
        <v>0.99165011851998897</v>
      </c>
      <c r="E19">
        <f t="shared" si="24"/>
        <v>1.3485509537316024E-4</v>
      </c>
      <c r="F19">
        <f t="shared" si="25"/>
        <v>2.2955715133510735E-2</v>
      </c>
      <c r="G19">
        <f t="shared" si="26"/>
        <v>0.97690942977111617</v>
      </c>
      <c r="I19">
        <f t="shared" si="27"/>
        <v>2.3090570228883896E-2</v>
      </c>
      <c r="J19">
        <f t="shared" si="28"/>
        <v>0.97690942977111617</v>
      </c>
      <c r="L19">
        <f>E19*(1-'Herencia dominante'!B$7)</f>
        <v>6.7427547686580119E-5</v>
      </c>
      <c r="M19">
        <f>F19*(1-'Herencia dominante'!B$7)</f>
        <v>1.1477857566755368E-2</v>
      </c>
      <c r="N19">
        <f>G19*(1-'Herencia dominante'!B$8)</f>
        <v>0.68383660083978126</v>
      </c>
      <c r="P19">
        <f t="shared" si="29"/>
        <v>9.6964774390195796E-5</v>
      </c>
      <c r="Q19">
        <f t="shared" si="30"/>
        <v>1.6505833411241535E-2</v>
      </c>
      <c r="R19">
        <f t="shared" si="31"/>
        <v>0.98339720181436818</v>
      </c>
      <c r="T19">
        <f t="shared" si="0"/>
        <v>1.6602798185631731E-2</v>
      </c>
      <c r="U19">
        <f t="shared" si="1"/>
        <v>0.98339720181436818</v>
      </c>
    </row>
    <row r="20" spans="1:21" x14ac:dyDescent="0.25">
      <c r="A20">
        <v>19</v>
      </c>
      <c r="B20">
        <f t="shared" si="22"/>
        <v>5.9926748965376322E-3</v>
      </c>
      <c r="C20">
        <f t="shared" si="23"/>
        <v>0.99400732510346224</v>
      </c>
      <c r="E20">
        <f t="shared" si="24"/>
        <v>6.9720520730230071E-5</v>
      </c>
      <c r="F20">
        <f t="shared" si="25"/>
        <v>1.6560321918561466E-2</v>
      </c>
      <c r="G20">
        <f t="shared" si="26"/>
        <v>0.98336995756070811</v>
      </c>
      <c r="I20">
        <f t="shared" si="27"/>
        <v>1.6630042439291694E-2</v>
      </c>
      <c r="J20">
        <f t="shared" si="28"/>
        <v>0.98336995756070811</v>
      </c>
      <c r="L20">
        <f>E20*(1-'Herencia dominante'!B$7)</f>
        <v>3.4860260365115035E-5</v>
      </c>
      <c r="M20">
        <f>F20*(1-'Herencia dominante'!B$7)</f>
        <v>8.2801609592807329E-3</v>
      </c>
      <c r="N20">
        <f>G20*(1-'Herencia dominante'!B$8)</f>
        <v>0.6883589702924956</v>
      </c>
      <c r="P20">
        <f t="shared" si="29"/>
        <v>5.0038125134326184E-5</v>
      </c>
      <c r="Q20">
        <f t="shared" si="30"/>
        <v>1.1885273542806612E-2</v>
      </c>
      <c r="R20">
        <f t="shared" si="31"/>
        <v>0.98806468833205896</v>
      </c>
      <c r="T20">
        <f t="shared" si="0"/>
        <v>1.1935311667940939E-2</v>
      </c>
      <c r="U20">
        <f t="shared" si="1"/>
        <v>0.98806468833205896</v>
      </c>
    </row>
    <row r="21" spans="1:21" x14ac:dyDescent="0.25">
      <c r="A21">
        <v>20</v>
      </c>
      <c r="B21">
        <f t="shared" si="22"/>
        <v>4.2951462352685535E-3</v>
      </c>
      <c r="C21">
        <f t="shared" si="23"/>
        <v>0.99570485376473139</v>
      </c>
      <c r="E21">
        <f t="shared" si="24"/>
        <v>3.5912152415592318E-5</v>
      </c>
      <c r="F21">
        <f t="shared" si="25"/>
        <v>1.1913525488244078E-2</v>
      </c>
      <c r="G21">
        <f t="shared" si="26"/>
        <v>0.98805056235934008</v>
      </c>
      <c r="I21">
        <f t="shared" si="27"/>
        <v>1.1949437640659671E-2</v>
      </c>
      <c r="J21">
        <f t="shared" si="28"/>
        <v>0.98805056235934008</v>
      </c>
      <c r="L21">
        <f>E21*(1-'Herencia dominante'!B$7)</f>
        <v>1.7956076207796159E-5</v>
      </c>
      <c r="M21">
        <f>F21*(1-'Herencia dominante'!B$7)</f>
        <v>5.9567627441220392E-3</v>
      </c>
      <c r="N21">
        <f>G21*(1-'Herencia dominante'!B$8)</f>
        <v>0.69163539365153803</v>
      </c>
      <c r="P21">
        <f t="shared" si="29"/>
        <v>2.5739415021051981E-5</v>
      </c>
      <c r="Q21">
        <f t="shared" si="30"/>
        <v>8.5388136404950035E-3</v>
      </c>
      <c r="R21">
        <f t="shared" si="31"/>
        <v>0.99143544694448393</v>
      </c>
      <c r="T21">
        <f t="shared" si="0"/>
        <v>8.5645530555160561E-3</v>
      </c>
      <c r="U21">
        <f t="shared" si="1"/>
        <v>0.99143544694448393</v>
      </c>
    </row>
    <row r="22" spans="1:21" x14ac:dyDescent="0.25">
      <c r="A22">
        <v>21</v>
      </c>
      <c r="B22">
        <f t="shared" si="22"/>
        <v>3.0754937833392853E-3</v>
      </c>
      <c r="C22">
        <f t="shared" si="23"/>
        <v>0.99692450621666073</v>
      </c>
      <c r="E22">
        <f t="shared" si="24"/>
        <v>1.8448281182341628E-5</v>
      </c>
      <c r="F22">
        <f t="shared" si="25"/>
        <v>8.5533959081724228E-3</v>
      </c>
      <c r="G22">
        <f t="shared" si="26"/>
        <v>0.99142815581064514</v>
      </c>
      <c r="I22">
        <f t="shared" si="27"/>
        <v>8.5718441893547648E-3</v>
      </c>
      <c r="J22">
        <f t="shared" si="28"/>
        <v>0.99142815581064514</v>
      </c>
      <c r="L22">
        <f>E22*(1-'Herencia dominante'!B$7)</f>
        <v>9.2241405911708142E-6</v>
      </c>
      <c r="M22">
        <f>F22*(1-'Herencia dominante'!B$7)</f>
        <v>4.2766979540862114E-3</v>
      </c>
      <c r="N22">
        <f>G22*(1-'Herencia dominante'!B$8)</f>
        <v>0.69399970906745156</v>
      </c>
      <c r="P22">
        <f t="shared" si="29"/>
        <v>1.3209695545101573E-5</v>
      </c>
      <c r="Q22">
        <f t="shared" si="30"/>
        <v>6.1245681755883671E-3</v>
      </c>
      <c r="R22">
        <f t="shared" si="31"/>
        <v>0.99386222212886655</v>
      </c>
      <c r="T22">
        <f t="shared" si="0"/>
        <v>6.1377778711334688E-3</v>
      </c>
      <c r="U22">
        <f t="shared" si="1"/>
        <v>0.99386222212886655</v>
      </c>
    </row>
    <row r="23" spans="1:21" x14ac:dyDescent="0.25">
      <c r="A23">
        <v>22</v>
      </c>
      <c r="B23">
        <f t="shared" si="22"/>
        <v>2.2006427913314353E-3</v>
      </c>
      <c r="C23">
        <f t="shared" si="23"/>
        <v>0.99779935720866864</v>
      </c>
      <c r="E23">
        <f t="shared" si="24"/>
        <v>9.4586620113585907E-6</v>
      </c>
      <c r="F23">
        <f t="shared" si="25"/>
        <v>6.1320702426558536E-3</v>
      </c>
      <c r="G23">
        <f t="shared" si="26"/>
        <v>0.99385847109533287</v>
      </c>
      <c r="I23">
        <f t="shared" si="27"/>
        <v>6.1415289046672121E-3</v>
      </c>
      <c r="J23">
        <f t="shared" si="28"/>
        <v>0.99385847109533287</v>
      </c>
      <c r="L23">
        <f>E23*(1-'Herencia dominante'!B$7)</f>
        <v>4.7293310056792953E-6</v>
      </c>
      <c r="M23">
        <f>F23*(1-'Herencia dominante'!B$7)</f>
        <v>3.0660351213279268E-3</v>
      </c>
      <c r="N23">
        <f>G23*(1-'Herencia dominante'!B$8)</f>
        <v>0.69570092976673292</v>
      </c>
      <c r="P23">
        <f t="shared" si="29"/>
        <v>6.7680632240902412E-6</v>
      </c>
      <c r="Q23">
        <f t="shared" si="30"/>
        <v>4.38774945621469E-3</v>
      </c>
      <c r="R23">
        <f t="shared" si="31"/>
        <v>0.99560548248056124</v>
      </c>
      <c r="T23">
        <f t="shared" si="0"/>
        <v>4.3945175194387799E-3</v>
      </c>
      <c r="U23">
        <f t="shared" si="1"/>
        <v>0.99560548248056124</v>
      </c>
    </row>
    <row r="24" spans="1:21" x14ac:dyDescent="0.25">
      <c r="A24">
        <v>23</v>
      </c>
      <c r="B24">
        <f t="shared" si="22"/>
        <v>1.5738646812291726E-3</v>
      </c>
      <c r="C24">
        <f t="shared" si="23"/>
        <v>0.99842613531877089</v>
      </c>
      <c r="E24">
        <f t="shared" si="24"/>
        <v>4.842828695039011E-6</v>
      </c>
      <c r="F24">
        <f t="shared" si="25"/>
        <v>4.3915999252727928E-3</v>
      </c>
      <c r="G24">
        <f t="shared" si="26"/>
        <v>0.99560355724603233</v>
      </c>
      <c r="I24">
        <f t="shared" si="27"/>
        <v>4.3964427539678321E-3</v>
      </c>
      <c r="J24">
        <f t="shared" si="28"/>
        <v>0.99560355724603233</v>
      </c>
      <c r="L24">
        <f>E24*(1-'Herencia dominante'!B$7)</f>
        <v>2.4214143475195055E-6</v>
      </c>
      <c r="M24">
        <f>F24*(1-'Herencia dominante'!B$7)</f>
        <v>2.1957999626363964E-3</v>
      </c>
      <c r="N24">
        <f>G24*(1-'Herencia dominante'!B$8)</f>
        <v>0.69692249007222262</v>
      </c>
      <c r="P24">
        <f t="shared" si="29"/>
        <v>3.4635139652781255E-6</v>
      </c>
      <c r="Q24">
        <f t="shared" si="30"/>
        <v>3.140802334527789E-3</v>
      </c>
      <c r="R24">
        <f t="shared" si="31"/>
        <v>0.99685573415150697</v>
      </c>
      <c r="T24">
        <f t="shared" si="0"/>
        <v>3.1442658484930673E-3</v>
      </c>
      <c r="U24">
        <f t="shared" si="1"/>
        <v>0.99685573415150697</v>
      </c>
    </row>
    <row r="25" spans="1:21" x14ac:dyDescent="0.25">
      <c r="A25">
        <v>24</v>
      </c>
      <c r="B25">
        <f t="shared" si="22"/>
        <v>1.125200211897526E-3</v>
      </c>
      <c r="C25">
        <f t="shared" si="23"/>
        <v>0.99887479978810245</v>
      </c>
      <c r="E25">
        <f t="shared" si="24"/>
        <v>2.4770500348206049E-6</v>
      </c>
      <c r="F25">
        <f t="shared" si="25"/>
        <v>3.1427752623887041E-3</v>
      </c>
      <c r="G25">
        <f t="shared" si="26"/>
        <v>0.99685474768757665</v>
      </c>
      <c r="I25">
        <f t="shared" si="27"/>
        <v>3.1452523124235248E-3</v>
      </c>
      <c r="J25">
        <f t="shared" si="28"/>
        <v>0.99685474768757665</v>
      </c>
      <c r="L25">
        <f>E25*(1-'Herencia dominante'!B$7)</f>
        <v>1.2385250174103024E-6</v>
      </c>
      <c r="M25">
        <f>F25*(1-'Herencia dominante'!B$7)</f>
        <v>1.571387631194352E-3</v>
      </c>
      <c r="N25">
        <f>G25*(1-'Herencia dominante'!B$8)</f>
        <v>0.69779832338130365</v>
      </c>
      <c r="P25">
        <f t="shared" si="29"/>
        <v>1.7709128728170971E-6</v>
      </c>
      <c r="Q25">
        <f t="shared" si="30"/>
        <v>2.2468585980494177E-3</v>
      </c>
      <c r="R25">
        <f t="shared" si="31"/>
        <v>0.99775137048907769</v>
      </c>
      <c r="T25">
        <f t="shared" si="0"/>
        <v>2.2486295109222349E-3</v>
      </c>
      <c r="U25">
        <f t="shared" si="1"/>
        <v>0.99775137048907769</v>
      </c>
    </row>
    <row r="26" spans="1:21" x14ac:dyDescent="0.25">
      <c r="A26">
        <v>25</v>
      </c>
      <c r="B26">
        <f t="shared" si="22"/>
        <v>8.0423124395958949E-4</v>
      </c>
      <c r="C26">
        <f t="shared" si="23"/>
        <v>0.99919576875604033</v>
      </c>
      <c r="E26">
        <f t="shared" si="24"/>
        <v>1.2660755168542376E-6</v>
      </c>
      <c r="F26">
        <f t="shared" si="25"/>
        <v>2.2478682727613435E-3</v>
      </c>
      <c r="G26">
        <f t="shared" si="26"/>
        <v>0.99775086565172177</v>
      </c>
      <c r="I26">
        <f t="shared" si="27"/>
        <v>2.2491343482781978E-3</v>
      </c>
      <c r="J26">
        <f t="shared" si="28"/>
        <v>0.99775086565172177</v>
      </c>
      <c r="L26">
        <f>E26*(1-'Herencia dominante'!B$7)</f>
        <v>6.3303775842711878E-7</v>
      </c>
      <c r="M26">
        <f>F26*(1-'Herencia dominante'!B$7)</f>
        <v>1.1239341363806718E-3</v>
      </c>
      <c r="N26">
        <f>G26*(1-'Herencia dominante'!B$8)</f>
        <v>0.69842560595620518</v>
      </c>
      <c r="P26">
        <f t="shared" si="29"/>
        <v>9.0492116611794111E-7</v>
      </c>
      <c r="Q26">
        <f t="shared" si="30"/>
        <v>1.6066526455869431E-3</v>
      </c>
      <c r="R26">
        <f t="shared" si="31"/>
        <v>0.99839244243324687</v>
      </c>
      <c r="T26">
        <f t="shared" si="0"/>
        <v>1.6075575667530611E-3</v>
      </c>
      <c r="U26">
        <f t="shared" si="1"/>
        <v>0.99839244243324687</v>
      </c>
    </row>
    <row r="27" spans="1:21" x14ac:dyDescent="0.25">
      <c r="A27">
        <v>26</v>
      </c>
      <c r="B27">
        <f t="shared" si="22"/>
        <v>5.7471489872462341E-4</v>
      </c>
      <c r="C27">
        <f t="shared" si="23"/>
        <v>0.99942528510127537</v>
      </c>
      <c r="E27">
        <f t="shared" si="24"/>
        <v>6.467878937607887E-7</v>
      </c>
      <c r="F27">
        <f t="shared" si="25"/>
        <v>1.6071689121316573E-3</v>
      </c>
      <c r="G27">
        <f t="shared" si="26"/>
        <v>0.99839218429997445</v>
      </c>
      <c r="I27">
        <f t="shared" si="27"/>
        <v>1.6078157000254181E-3</v>
      </c>
      <c r="J27">
        <f t="shared" si="28"/>
        <v>0.99839218429997445</v>
      </c>
      <c r="L27">
        <f>E27*(1-'Herencia dominante'!B$7)</f>
        <v>3.2339394688039435E-7</v>
      </c>
      <c r="M27">
        <f>F27*(1-'Herencia dominante'!B$7)</f>
        <v>8.0358445606582864E-4</v>
      </c>
      <c r="N27">
        <f>G27*(1-'Herencia dominante'!B$8)</f>
        <v>0.69887452900998204</v>
      </c>
      <c r="P27">
        <f t="shared" si="29"/>
        <v>4.622036779234134E-7</v>
      </c>
      <c r="Q27">
        <f t="shared" si="30"/>
        <v>1.1485053900934E-3</v>
      </c>
      <c r="R27">
        <f t="shared" si="31"/>
        <v>0.99885103240622863</v>
      </c>
      <c r="T27">
        <f t="shared" si="0"/>
        <v>1.1489675937713234E-3</v>
      </c>
      <c r="U27">
        <f t="shared" si="1"/>
        <v>0.99885103240622863</v>
      </c>
    </row>
    <row r="28" spans="1:21" x14ac:dyDescent="0.25">
      <c r="A28">
        <v>27</v>
      </c>
      <c r="B28">
        <f t="shared" si="22"/>
        <v>4.1064546265927825E-4</v>
      </c>
      <c r="C28">
        <f t="shared" si="23"/>
        <v>0.99958935453734077</v>
      </c>
      <c r="E28">
        <f t="shared" si="24"/>
        <v>3.3029721481605414E-7</v>
      </c>
      <c r="F28">
        <f t="shared" si="25"/>
        <v>1.1487692030196148E-3</v>
      </c>
      <c r="G28">
        <f t="shared" si="26"/>
        <v>0.99885090049976555</v>
      </c>
      <c r="I28">
        <f t="shared" si="27"/>
        <v>1.1490995002344309E-3</v>
      </c>
      <c r="J28">
        <f t="shared" si="28"/>
        <v>0.99885090049976555</v>
      </c>
      <c r="L28">
        <f>E28*(1-'Herencia dominante'!B$7)</f>
        <v>1.6514860740802707E-7</v>
      </c>
      <c r="M28">
        <f>F28*(1-'Herencia dominante'!B$7)</f>
        <v>5.743846015098074E-4</v>
      </c>
      <c r="N28">
        <f>G28*(1-'Herencia dominante'!B$8)</f>
        <v>0.69919563034983589</v>
      </c>
      <c r="P28">
        <f t="shared" si="29"/>
        <v>2.3600406548395323E-7</v>
      </c>
      <c r="Q28">
        <f t="shared" si="30"/>
        <v>8.2081891718758864E-4</v>
      </c>
      <c r="R28">
        <f t="shared" si="31"/>
        <v>0.99917894507874694</v>
      </c>
      <c r="T28">
        <f t="shared" si="0"/>
        <v>8.2105492125307262E-4</v>
      </c>
      <c r="U28">
        <f t="shared" si="1"/>
        <v>0.99917894507874694</v>
      </c>
    </row>
    <row r="29" spans="1:21" x14ac:dyDescent="0.25">
      <c r="A29">
        <v>28</v>
      </c>
      <c r="B29">
        <f t="shared" si="22"/>
        <v>2.9338701807713857E-4</v>
      </c>
      <c r="C29">
        <f t="shared" si="23"/>
        <v>0.99970661298192287</v>
      </c>
      <c r="E29">
        <f t="shared" si="24"/>
        <v>1.6862969600265267E-7</v>
      </c>
      <c r="F29">
        <f t="shared" si="25"/>
        <v>8.2095366592655123E-4</v>
      </c>
      <c r="G29">
        <f t="shared" si="26"/>
        <v>0.99917887770437752</v>
      </c>
      <c r="I29">
        <f t="shared" si="27"/>
        <v>8.2112229562255386E-4</v>
      </c>
      <c r="J29">
        <f t="shared" si="28"/>
        <v>0.99917887770437752</v>
      </c>
      <c r="L29">
        <f>E29*(1-'Herencia dominante'!B$7)</f>
        <v>8.4314848001326337E-8</v>
      </c>
      <c r="M29">
        <f>F29*(1-'Herencia dominante'!B$7)</f>
        <v>4.1047683296327562E-4</v>
      </c>
      <c r="N29">
        <f>G29*(1-'Herencia dominante'!B$8)</f>
        <v>0.69942521439306427</v>
      </c>
      <c r="P29">
        <f t="shared" si="29"/>
        <v>1.204780477765126E-7</v>
      </c>
      <c r="Q29">
        <f t="shared" si="30"/>
        <v>5.8653308005872417E-4</v>
      </c>
      <c r="R29">
        <f t="shared" si="31"/>
        <v>0.9994133464418935</v>
      </c>
      <c r="T29">
        <f t="shared" si="0"/>
        <v>5.8665355810650071E-4</v>
      </c>
      <c r="U29">
        <f t="shared" si="1"/>
        <v>0.9994133464418935</v>
      </c>
    </row>
    <row r="30" spans="1:21" x14ac:dyDescent="0.25">
      <c r="A30">
        <v>29</v>
      </c>
      <c r="B30">
        <f t="shared" si="22"/>
        <v>2.0959728954260404E-4</v>
      </c>
      <c r="C30">
        <f t="shared" si="23"/>
        <v>0.99979040271045738</v>
      </c>
      <c r="E30">
        <f t="shared" si="24"/>
        <v>8.6075942376195228E-8</v>
      </c>
      <c r="F30">
        <f t="shared" si="25"/>
        <v>5.8660188426952475E-4</v>
      </c>
      <c r="G30">
        <f t="shared" si="26"/>
        <v>0.99941331203978812</v>
      </c>
      <c r="I30">
        <f t="shared" si="27"/>
        <v>5.86687960211901E-4</v>
      </c>
      <c r="J30">
        <f t="shared" si="28"/>
        <v>0.99941331203978812</v>
      </c>
      <c r="L30">
        <f>E30*(1-'Herencia dominante'!B$7)</f>
        <v>4.3037971188097614E-8</v>
      </c>
      <c r="M30">
        <f>F30*(1-'Herencia dominante'!B$7)</f>
        <v>2.9330094213476238E-4</v>
      </c>
      <c r="N30">
        <f>G30*(1-'Herencia dominante'!B$8)</f>
        <v>0.69958931842785166</v>
      </c>
      <c r="P30">
        <f t="shared" si="29"/>
        <v>6.1493123775955213E-8</v>
      </c>
      <c r="Q30">
        <f t="shared" si="30"/>
        <v>4.1907159283765616E-4</v>
      </c>
      <c r="R30">
        <f t="shared" si="31"/>
        <v>0.99958086691403858</v>
      </c>
      <c r="T30">
        <f t="shared" si="0"/>
        <v>4.1913308596143212E-4</v>
      </c>
      <c r="U30">
        <f t="shared" si="1"/>
        <v>0.99958086691403858</v>
      </c>
    </row>
    <row r="31" spans="1:21" x14ac:dyDescent="0.25">
      <c r="A31">
        <v>30</v>
      </c>
      <c r="B31">
        <f t="shared" si="22"/>
        <v>1.4973028097166108E-4</v>
      </c>
      <c r="C31">
        <f t="shared" si="23"/>
        <v>0.99985026971902824</v>
      </c>
      <c r="E31">
        <f t="shared" si="24"/>
        <v>4.3931023783606189E-8</v>
      </c>
      <c r="F31">
        <f t="shared" si="25"/>
        <v>4.1910671703764083E-4</v>
      </c>
      <c r="G31">
        <f t="shared" si="26"/>
        <v>0.99958084935193858</v>
      </c>
      <c r="I31">
        <f t="shared" si="27"/>
        <v>4.1915064806142443E-4</v>
      </c>
      <c r="J31">
        <f t="shared" si="28"/>
        <v>0.99958084935193858</v>
      </c>
      <c r="L31">
        <f>E31*(1-'Herencia dominante'!B$7)</f>
        <v>2.1965511891803095E-8</v>
      </c>
      <c r="M31">
        <f>F31*(1-'Herencia dominante'!B$7)</f>
        <v>2.0955335851882042E-4</v>
      </c>
      <c r="N31">
        <f>G31*(1-'Herencia dominante'!B$8)</f>
        <v>0.69970659454635697</v>
      </c>
      <c r="P31">
        <f t="shared" si="29"/>
        <v>3.13830610541127E-8</v>
      </c>
      <c r="Q31">
        <f t="shared" si="30"/>
        <v>2.9939779582121391E-4</v>
      </c>
      <c r="R31">
        <f t="shared" si="31"/>
        <v>0.99970057082111763</v>
      </c>
      <c r="T31">
        <f t="shared" si="0"/>
        <v>2.9942917888226803E-4</v>
      </c>
      <c r="U31">
        <f t="shared" si="1"/>
        <v>0.99970057082111763</v>
      </c>
    </row>
    <row r="32" spans="1:21" x14ac:dyDescent="0.25">
      <c r="A32">
        <v>31</v>
      </c>
      <c r="B32">
        <f t="shared" si="22"/>
        <v>1.0695935146820285E-4</v>
      </c>
      <c r="C32">
        <f t="shared" si="23"/>
        <v>0.99989304064853179</v>
      </c>
      <c r="E32">
        <f t="shared" si="24"/>
        <v>2.241915703985257E-8</v>
      </c>
      <c r="F32">
        <f t="shared" si="25"/>
        <v>2.9941572362924244E-4</v>
      </c>
      <c r="G32">
        <f t="shared" si="26"/>
        <v>0.99970056185721357</v>
      </c>
      <c r="I32">
        <f t="shared" si="27"/>
        <v>2.9943814278628227E-4</v>
      </c>
      <c r="J32">
        <f t="shared" si="28"/>
        <v>0.99970056185721357</v>
      </c>
      <c r="L32">
        <f>E32*(1-'Herencia dominante'!B$7)</f>
        <v>1.1209578519926285E-8</v>
      </c>
      <c r="M32">
        <f>F32*(1-'Herencia dominante'!B$7)</f>
        <v>1.4970786181462122E-4</v>
      </c>
      <c r="N32">
        <f>G32*(1-'Herencia dominante'!B$8)</f>
        <v>0.69979039330004944</v>
      </c>
      <c r="P32">
        <f t="shared" si="29"/>
        <v>1.6015053747880665E-8</v>
      </c>
      <c r="Q32">
        <f t="shared" si="30"/>
        <v>2.1388667282890996E-4</v>
      </c>
      <c r="R32">
        <f t="shared" si="31"/>
        <v>0.99978609731211732</v>
      </c>
      <c r="T32">
        <f t="shared" si="0"/>
        <v>2.1390268788265784E-4</v>
      </c>
      <c r="U32">
        <f t="shared" si="1"/>
        <v>0.99978609731211732</v>
      </c>
    </row>
    <row r="33" spans="1:21" x14ac:dyDescent="0.25">
      <c r="A33">
        <v>32</v>
      </c>
      <c r="B33">
        <f t="shared" si="22"/>
        <v>7.6404206310037897E-5</v>
      </c>
      <c r="C33">
        <f t="shared" si="23"/>
        <v>0.99992359579368995</v>
      </c>
      <c r="E33">
        <f t="shared" si="24"/>
        <v>1.1440302866498547E-8</v>
      </c>
      <c r="F33">
        <f t="shared" si="25"/>
        <v>2.1389582233067271E-4</v>
      </c>
      <c r="G33">
        <f t="shared" si="26"/>
        <v>0.99978609273736641</v>
      </c>
      <c r="I33">
        <f t="shared" si="27"/>
        <v>2.1390726263353921E-4</v>
      </c>
      <c r="J33">
        <f t="shared" si="28"/>
        <v>0.99978609273736641</v>
      </c>
      <c r="L33">
        <f>E33*(1-'Herencia dominante'!B$7)</f>
        <v>5.7201514332492737E-9</v>
      </c>
      <c r="M33">
        <f>F33*(1-'Herencia dominante'!B$7)</f>
        <v>1.0694791116533636E-4</v>
      </c>
      <c r="N33">
        <f>G33*(1-'Herencia dominante'!B$8)</f>
        <v>0.69985026491615643</v>
      </c>
      <c r="P33">
        <f t="shared" si="29"/>
        <v>8.1721443563644261E-9</v>
      </c>
      <c r="Q33">
        <f t="shared" si="30"/>
        <v>1.5279206833136307E-4</v>
      </c>
      <c r="R33">
        <f t="shared" si="31"/>
        <v>0.9998471997595243</v>
      </c>
      <c r="T33">
        <f t="shared" si="0"/>
        <v>1.5280024047571944E-4</v>
      </c>
      <c r="U33">
        <f t="shared" si="1"/>
        <v>0.9998471997595243</v>
      </c>
    </row>
    <row r="34" spans="1:21" x14ac:dyDescent="0.25">
      <c r="A34">
        <v>33</v>
      </c>
      <c r="B34">
        <f t="shared" si="22"/>
        <v>5.4576815786595198E-5</v>
      </c>
      <c r="C34">
        <f t="shared" si="23"/>
        <v>0.99994542318421342</v>
      </c>
      <c r="E34">
        <f t="shared" si="24"/>
        <v>5.837602741866835E-9</v>
      </c>
      <c r="F34">
        <f t="shared" si="25"/>
        <v>1.5279673741459205E-4</v>
      </c>
      <c r="G34">
        <f t="shared" si="26"/>
        <v>0.99984719742498263</v>
      </c>
      <c r="I34">
        <f t="shared" si="27"/>
        <v>1.5280257501733391E-4</v>
      </c>
      <c r="J34">
        <f t="shared" si="28"/>
        <v>0.99984719742498263</v>
      </c>
      <c r="L34">
        <f>E34*(1-'Herencia dominante'!B$7)</f>
        <v>2.9188013709334175E-9</v>
      </c>
      <c r="M34">
        <f>F34*(1-'Herencia dominante'!B$7)</f>
        <v>7.6398368707296027E-5</v>
      </c>
      <c r="N34">
        <f>G34*(1-'Herencia dominante'!B$8)</f>
        <v>0.69989303819748783</v>
      </c>
      <c r="P34">
        <f t="shared" si="29"/>
        <v>4.1698982931039533E-9</v>
      </c>
      <c r="Q34">
        <f t="shared" si="30"/>
        <v>1.0914529177660419E-4</v>
      </c>
      <c r="R34">
        <f t="shared" si="31"/>
        <v>0.99989085053832516</v>
      </c>
      <c r="T34">
        <f t="shared" si="0"/>
        <v>1.0914946167489729E-4</v>
      </c>
      <c r="U34">
        <f t="shared" si="1"/>
        <v>0.99989085053832516</v>
      </c>
    </row>
    <row r="35" spans="1:21" x14ac:dyDescent="0.25">
      <c r="A35">
        <v>34</v>
      </c>
      <c r="B35">
        <f t="shared" si="22"/>
        <v>3.8984655619172462E-5</v>
      </c>
      <c r="C35">
        <f t="shared" si="23"/>
        <v>0.99996101534438064</v>
      </c>
      <c r="E35">
        <f t="shared" si="24"/>
        <v>2.978628821403947E-9</v>
      </c>
      <c r="F35">
        <f t="shared" si="25"/>
        <v>1.0914767431554759E-4</v>
      </c>
      <c r="G35">
        <f t="shared" si="26"/>
        <v>0.99989084934705563</v>
      </c>
      <c r="I35">
        <f t="shared" si="27"/>
        <v>1.0915065294436899E-4</v>
      </c>
      <c r="J35">
        <f t="shared" si="28"/>
        <v>0.99989084934705563</v>
      </c>
      <c r="L35">
        <f>E35*(1-'Herencia dominante'!B$7)</f>
        <v>1.4893144107019735E-9</v>
      </c>
      <c r="M35">
        <f>F35*(1-'Herencia dominante'!B$7)</f>
        <v>5.4573837157773795E-5</v>
      </c>
      <c r="N35">
        <f>G35*(1-'Herencia dominante'!B$8)</f>
        <v>0.69992359454293895</v>
      </c>
      <c r="P35">
        <f t="shared" si="29"/>
        <v>2.1276583682314292E-9</v>
      </c>
      <c r="Q35">
        <f t="shared" si="30"/>
        <v>7.7965055921608466E-5</v>
      </c>
      <c r="R35">
        <f t="shared" si="31"/>
        <v>0.99992203281641989</v>
      </c>
      <c r="T35">
        <f t="shared" si="0"/>
        <v>7.7967183579976694E-5</v>
      </c>
      <c r="U35">
        <f t="shared" si="1"/>
        <v>0.99992203281641989</v>
      </c>
    </row>
    <row r="36" spans="1:21" x14ac:dyDescent="0.25">
      <c r="A36">
        <v>35</v>
      </c>
      <c r="B36">
        <f t="shared" si="22"/>
        <v>2.7846802914757993E-5</v>
      </c>
      <c r="C36">
        <f t="shared" si="23"/>
        <v>0.99997215319708532</v>
      </c>
      <c r="E36">
        <f t="shared" si="24"/>
        <v>1.519803373745475E-9</v>
      </c>
      <c r="F36">
        <f t="shared" si="25"/>
        <v>7.7966271631597415E-5</v>
      </c>
      <c r="G36">
        <f t="shared" si="26"/>
        <v>0.99992203220856468</v>
      </c>
      <c r="I36">
        <f t="shared" si="27"/>
        <v>7.7967791434971155E-5</v>
      </c>
      <c r="J36">
        <f t="shared" si="28"/>
        <v>0.99992203220856468</v>
      </c>
      <c r="L36">
        <f>E36*(1-'Herencia dominante'!B$7)</f>
        <v>7.5990168687273752E-10</v>
      </c>
      <c r="M36">
        <f>F36*(1-'Herencia dominante'!B$7)</f>
        <v>3.8983135815798708E-5</v>
      </c>
      <c r="N36">
        <f>G36*(1-'Herencia dominante'!B$8)</f>
        <v>0.69994542254599523</v>
      </c>
      <c r="P36">
        <f t="shared" si="29"/>
        <v>1.0855980217268085E-9</v>
      </c>
      <c r="Q36">
        <f t="shared" si="30"/>
        <v>5.5691434633472529E-5</v>
      </c>
      <c r="R36">
        <f t="shared" si="31"/>
        <v>0.99994430747976859</v>
      </c>
      <c r="T36">
        <f t="shared" si="0"/>
        <v>5.5692520231494257E-5</v>
      </c>
      <c r="U36">
        <f t="shared" si="1"/>
        <v>0.99994430747976859</v>
      </c>
    </row>
    <row r="37" spans="1:21" x14ac:dyDescent="0.25">
      <c r="A37">
        <v>36</v>
      </c>
      <c r="B37">
        <f t="shared" si="22"/>
        <v>1.9890890019102577E-5</v>
      </c>
      <c r="C37">
        <f t="shared" si="23"/>
        <v>0.99998010910998092</v>
      </c>
      <c r="E37">
        <f t="shared" si="24"/>
        <v>7.7544443257337424E-10</v>
      </c>
      <c r="F37">
        <f t="shared" si="25"/>
        <v>5.5692054940650846E-5</v>
      </c>
      <c r="G37">
        <f t="shared" si="26"/>
        <v>0.99994430716961513</v>
      </c>
      <c r="I37">
        <f t="shared" si="27"/>
        <v>5.5692830385083423E-5</v>
      </c>
      <c r="J37">
        <f t="shared" si="28"/>
        <v>0.99994430716961513</v>
      </c>
      <c r="L37">
        <f>E37*(1-'Herencia dominante'!B$7)</f>
        <v>3.8772221628668712E-10</v>
      </c>
      <c r="M37">
        <f>F37*(1-'Herencia dominante'!B$7)</f>
        <v>2.7846027470325423E-5</v>
      </c>
      <c r="N37">
        <f>G37*(1-'Herencia dominante'!B$8)</f>
        <v>0.69996101501873054</v>
      </c>
      <c r="P37">
        <f t="shared" si="29"/>
        <v>5.5389769416107631E-10</v>
      </c>
      <c r="Q37">
        <f t="shared" si="30"/>
        <v>3.9780672242816835E-5</v>
      </c>
      <c r="R37">
        <f t="shared" si="31"/>
        <v>0.99996021877385954</v>
      </c>
      <c r="T37">
        <f t="shared" si="0"/>
        <v>3.9781226140510998E-5</v>
      </c>
      <c r="U37">
        <f t="shared" si="1"/>
        <v>0.99996021877385954</v>
      </c>
    </row>
    <row r="38" spans="1:21" x14ac:dyDescent="0.25">
      <c r="A38">
        <v>37</v>
      </c>
      <c r="B38">
        <f t="shared" si="22"/>
        <v>1.4207940074080552E-5</v>
      </c>
      <c r="C38">
        <f t="shared" si="23"/>
        <v>0.99998579205992599</v>
      </c>
      <c r="E38">
        <f t="shared" si="24"/>
        <v>3.9564750575203454E-10</v>
      </c>
      <c r="F38">
        <f t="shared" si="25"/>
        <v>3.9780988743193652E-5</v>
      </c>
      <c r="G38">
        <f t="shared" si="26"/>
        <v>0.99996021861560935</v>
      </c>
      <c r="I38">
        <f t="shared" si="27"/>
        <v>3.9781384390699403E-5</v>
      </c>
      <c r="J38">
        <f t="shared" si="28"/>
        <v>0.99996021861560935</v>
      </c>
      <c r="L38">
        <f>E38*(1-'Herencia dominante'!B$7)</f>
        <v>1.9782375287601727E-10</v>
      </c>
      <c r="M38">
        <f>F38*(1-'Herencia dominante'!B$7)</f>
        <v>1.9890494371596826E-5</v>
      </c>
      <c r="N38">
        <f>G38*(1-'Herencia dominante'!B$8)</f>
        <v>0.69997215303092652</v>
      </c>
      <c r="P38">
        <f t="shared" si="29"/>
        <v>2.8260857341153641E-10</v>
      </c>
      <c r="Q38">
        <f t="shared" si="30"/>
        <v>2.8415314931014282E-5</v>
      </c>
      <c r="R38">
        <f t="shared" si="31"/>
        <v>0.99997158440246048</v>
      </c>
      <c r="T38">
        <f t="shared" si="0"/>
        <v>2.8415597539587693E-5</v>
      </c>
      <c r="U38">
        <f t="shared" si="1"/>
        <v>0.99997158440246048</v>
      </c>
    </row>
    <row r="39" spans="1:21" x14ac:dyDescent="0.25">
      <c r="A39">
        <v>38</v>
      </c>
      <c r="B39">
        <f t="shared" si="22"/>
        <v>1.0148611018533457E-5</v>
      </c>
      <c r="C39">
        <f t="shared" si="23"/>
        <v>0.99998985138898144</v>
      </c>
      <c r="E39">
        <f t="shared" si="24"/>
        <v>2.0186556114866409E-10</v>
      </c>
      <c r="F39">
        <f t="shared" si="25"/>
        <v>2.841547641703881E-5</v>
      </c>
      <c r="G39">
        <f t="shared" si="26"/>
        <v>0.99997158432171751</v>
      </c>
      <c r="I39">
        <f t="shared" si="27"/>
        <v>2.8415678282599959E-5</v>
      </c>
      <c r="J39">
        <f t="shared" si="28"/>
        <v>0.99997158432171751</v>
      </c>
      <c r="L39">
        <f>E39*(1-'Herencia dominante'!B$7)</f>
        <v>1.0093278057433205E-10</v>
      </c>
      <c r="M39">
        <f>F39*(1-'Herencia dominante'!B$7)</f>
        <v>1.4207738208519405E-5</v>
      </c>
      <c r="N39">
        <f>G39*(1-'Herencia dominante'!B$8)</f>
        <v>0.69998010902520225</v>
      </c>
      <c r="P39">
        <f t="shared" si="29"/>
        <v>1.4419085718647693E-10</v>
      </c>
      <c r="Q39">
        <f t="shared" si="30"/>
        <v>2.0296933655352541E-5</v>
      </c>
      <c r="R39">
        <f t="shared" si="31"/>
        <v>0.99997970292215377</v>
      </c>
      <c r="T39">
        <f t="shared" si="0"/>
        <v>2.0297077846209729E-5</v>
      </c>
      <c r="U39">
        <f t="shared" si="1"/>
        <v>0.99997970292215377</v>
      </c>
    </row>
    <row r="40" spans="1:21" x14ac:dyDescent="0.25">
      <c r="A40">
        <v>39</v>
      </c>
      <c r="B40">
        <f t="shared" si="22"/>
        <v>7.2490499089035967E-6</v>
      </c>
      <c r="C40">
        <f t="shared" si="23"/>
        <v>0.99999275095009099</v>
      </c>
      <c r="E40">
        <f t="shared" si="24"/>
        <v>1.0299430560549869E-10</v>
      </c>
      <c r="F40">
        <f t="shared" si="25"/>
        <v>2.0297016048455702E-5</v>
      </c>
      <c r="G40">
        <f t="shared" si="26"/>
        <v>0.99997970288095717</v>
      </c>
      <c r="I40">
        <f t="shared" si="27"/>
        <v>2.0297119042761308E-5</v>
      </c>
      <c r="J40">
        <f t="shared" si="28"/>
        <v>0.99997970288095717</v>
      </c>
      <c r="L40">
        <f>E40*(1-'Herencia dominante'!B$7)</f>
        <v>5.1497152802749343E-11</v>
      </c>
      <c r="M40">
        <f>F40*(1-'Herencia dominante'!B$7)</f>
        <v>1.0148508024227851E-5</v>
      </c>
      <c r="N40">
        <f>G40*(1-'Herencia dominante'!B$8)</f>
        <v>0.69998579201666999</v>
      </c>
      <c r="P40">
        <f t="shared" si="29"/>
        <v>7.3567787779398001E-11</v>
      </c>
      <c r="Q40">
        <f t="shared" si="30"/>
        <v>1.4497952682231635E-5</v>
      </c>
      <c r="R40">
        <f t="shared" si="31"/>
        <v>0.99998550197374991</v>
      </c>
      <c r="T40">
        <f t="shared" si="0"/>
        <v>1.4498026250019415E-5</v>
      </c>
      <c r="U40">
        <f t="shared" si="1"/>
        <v>0.99998550197374991</v>
      </c>
    </row>
    <row r="41" spans="1:21" x14ac:dyDescent="0.25">
      <c r="A41">
        <v>40</v>
      </c>
      <c r="B41">
        <f t="shared" si="22"/>
        <v>5.1779142405441162E-6</v>
      </c>
      <c r="C41">
        <f t="shared" si="23"/>
        <v>0.99999482208575941</v>
      </c>
      <c r="E41">
        <f t="shared" si="24"/>
        <v>5.2548724581775243E-11</v>
      </c>
      <c r="F41">
        <f t="shared" si="25"/>
        <v>1.4497994720358028E-5</v>
      </c>
      <c r="G41">
        <f t="shared" si="26"/>
        <v>0.99998550195273073</v>
      </c>
      <c r="I41">
        <f t="shared" si="27"/>
        <v>1.4498047269082609E-5</v>
      </c>
      <c r="J41">
        <f t="shared" si="28"/>
        <v>0.99998550195273073</v>
      </c>
      <c r="L41">
        <f>E41*(1-'Herencia dominante'!B$7)</f>
        <v>2.6274362290887621E-11</v>
      </c>
      <c r="M41">
        <f>F41*(1-'Herencia dominante'!B$7)</f>
        <v>7.2489973601790138E-6</v>
      </c>
      <c r="N41">
        <f>G41*(1-'Herencia dominante'!B$8)</f>
        <v>0.6999898513669115</v>
      </c>
      <c r="P41">
        <f t="shared" si="29"/>
        <v>3.7534958753726966E-11</v>
      </c>
      <c r="Q41">
        <f t="shared" si="30"/>
        <v>1.0355753411170724E-5</v>
      </c>
      <c r="R41">
        <f t="shared" si="31"/>
        <v>0.99998964420905379</v>
      </c>
      <c r="T41">
        <f t="shared" si="0"/>
        <v>1.0355790946129477E-5</v>
      </c>
      <c r="U41">
        <f t="shared" si="1"/>
        <v>0.99998964420905379</v>
      </c>
    </row>
    <row r="42" spans="1:21" x14ac:dyDescent="0.25">
      <c r="A42">
        <v>41</v>
      </c>
      <c r="B42">
        <f t="shared" si="22"/>
        <v>3.6985211150032669E-6</v>
      </c>
      <c r="C42">
        <f t="shared" si="23"/>
        <v>0.99999630147888507</v>
      </c>
      <c r="E42">
        <f t="shared" si="24"/>
        <v>2.6810795882429553E-11</v>
      </c>
      <c r="F42">
        <f t="shared" si="25"/>
        <v>1.0355774859496467E-5</v>
      </c>
      <c r="G42">
        <f t="shared" si="26"/>
        <v>0.99998964419832959</v>
      </c>
      <c r="I42">
        <f t="shared" si="27"/>
        <v>1.035580167029235E-5</v>
      </c>
      <c r="J42">
        <f t="shared" si="28"/>
        <v>0.99998964419832959</v>
      </c>
      <c r="L42">
        <f>E42*(1-'Herencia dominante'!B$7)</f>
        <v>1.3405397941214776E-11</v>
      </c>
      <c r="M42">
        <f>F42*(1-'Herencia dominante'!B$7)</f>
        <v>5.1778874297482334E-6</v>
      </c>
      <c r="N42">
        <f>G42*(1-'Herencia dominante'!B$8)</f>
        <v>0.69999275093883062</v>
      </c>
      <c r="P42">
        <f t="shared" si="29"/>
        <v>1.915062515032852E-11</v>
      </c>
      <c r="Q42">
        <f t="shared" si="30"/>
        <v>7.3970039287562331E-6</v>
      </c>
      <c r="R42">
        <f t="shared" si="31"/>
        <v>0.99999260297692072</v>
      </c>
      <c r="T42">
        <f t="shared" si="0"/>
        <v>7.3970230793813834E-6</v>
      </c>
      <c r="U42">
        <f t="shared" si="1"/>
        <v>0.99999260297692072</v>
      </c>
    </row>
    <row r="43" spans="1:21" x14ac:dyDescent="0.25">
      <c r="A43">
        <v>42</v>
      </c>
      <c r="B43">
        <f t="shared" si="22"/>
        <v>2.641806379721538E-6</v>
      </c>
      <c r="C43">
        <f t="shared" si="23"/>
        <v>0.99999735819362023</v>
      </c>
      <c r="E43">
        <f t="shared" si="24"/>
        <v>1.3679058438125009E-11</v>
      </c>
      <c r="F43">
        <f t="shared" si="25"/>
        <v>7.3970148718896581E-6</v>
      </c>
      <c r="G43">
        <f t="shared" si="26"/>
        <v>0.99999260297144921</v>
      </c>
      <c r="I43">
        <f t="shared" si="27"/>
        <v>7.3970285509480959E-6</v>
      </c>
      <c r="J43">
        <f t="shared" si="28"/>
        <v>0.99999260297144921</v>
      </c>
      <c r="L43">
        <f>E43*(1-'Herencia dominante'!B$7)</f>
        <v>6.8395292190625044E-12</v>
      </c>
      <c r="M43">
        <f>F43*(1-'Herencia dominante'!B$7)</f>
        <v>3.6985074359448291E-6</v>
      </c>
      <c r="N43">
        <f>G43*(1-'Herencia dominante'!B$8)</f>
        <v>0.6999948220800144</v>
      </c>
      <c r="P43">
        <f t="shared" si="29"/>
        <v>9.7707766771504472E-12</v>
      </c>
      <c r="Q43">
        <f t="shared" si="30"/>
        <v>5.2835932178897217E-6</v>
      </c>
      <c r="R43">
        <f t="shared" si="31"/>
        <v>0.99999471639701132</v>
      </c>
      <c r="T43">
        <f t="shared" si="0"/>
        <v>5.2836029886663989E-6</v>
      </c>
      <c r="U43">
        <f t="shared" si="1"/>
        <v>0.99999471639701132</v>
      </c>
    </row>
    <row r="44" spans="1:21" x14ac:dyDescent="0.25">
      <c r="A44">
        <v>43</v>
      </c>
      <c r="B44">
        <f t="shared" si="22"/>
        <v>1.8870074055734521E-6</v>
      </c>
      <c r="C44">
        <f t="shared" si="23"/>
        <v>0.99999811299259445</v>
      </c>
      <c r="E44">
        <f t="shared" si="24"/>
        <v>6.9791409479374193E-12</v>
      </c>
      <c r="F44">
        <f t="shared" si="25"/>
        <v>5.2835988011611801E-6</v>
      </c>
      <c r="G44">
        <f t="shared" si="26"/>
        <v>0.99999471639421966</v>
      </c>
      <c r="I44">
        <f t="shared" si="27"/>
        <v>5.2836057803021281E-6</v>
      </c>
      <c r="J44">
        <f t="shared" si="28"/>
        <v>0.99999471639421966</v>
      </c>
      <c r="L44">
        <f>E44*(1-'Herencia dominante'!B$7)</f>
        <v>3.4895704739687097E-12</v>
      </c>
      <c r="M44">
        <f>F44*(1-'Herencia dominante'!B$7)</f>
        <v>2.6417994005805901E-6</v>
      </c>
      <c r="N44">
        <f>G44*(1-'Herencia dominante'!B$8)</f>
        <v>0.69999630147595371</v>
      </c>
      <c r="P44">
        <f t="shared" si="29"/>
        <v>4.9851082026257335E-12</v>
      </c>
      <c r="Q44">
        <f t="shared" si="30"/>
        <v>3.7740048409304987E-6</v>
      </c>
      <c r="R44">
        <f t="shared" si="31"/>
        <v>0.99999622599017401</v>
      </c>
      <c r="T44">
        <f t="shared" si="0"/>
        <v>3.7740098260387014E-6</v>
      </c>
      <c r="U44">
        <f t="shared" si="1"/>
        <v>0.99999622599017401</v>
      </c>
    </row>
    <row r="45" spans="1:21" x14ac:dyDescent="0.25">
      <c r="A45">
        <v>44</v>
      </c>
      <c r="B45">
        <f t="shared" si="22"/>
        <v>1.3478638859391713E-6</v>
      </c>
      <c r="C45">
        <f t="shared" si="23"/>
        <v>0.99999865213611405</v>
      </c>
      <c r="E45">
        <f t="shared" si="24"/>
        <v>3.5607969486890506E-12</v>
      </c>
      <c r="F45">
        <f t="shared" si="25"/>
        <v>3.7740076895530067E-6</v>
      </c>
      <c r="G45">
        <f t="shared" si="26"/>
        <v>0.99999622598874971</v>
      </c>
      <c r="I45">
        <f t="shared" si="27"/>
        <v>3.7740112503499552E-6</v>
      </c>
      <c r="J45">
        <f t="shared" si="28"/>
        <v>0.99999622598874971</v>
      </c>
      <c r="L45">
        <f>E45*(1-'Herencia dominante'!B$7)</f>
        <v>1.7803984743445253E-12</v>
      </c>
      <c r="M45">
        <f>F45*(1-'Herencia dominante'!B$7)</f>
        <v>1.8870038447765033E-6</v>
      </c>
      <c r="N45">
        <f>G45*(1-'Herencia dominante'!B$8)</f>
        <v>0.69999735819212472</v>
      </c>
      <c r="P45">
        <f t="shared" si="29"/>
        <v>2.543429134472227E-12</v>
      </c>
      <c r="Q45">
        <f t="shared" si="30"/>
        <v>2.6957226850200737E-6</v>
      </c>
      <c r="R45">
        <f t="shared" si="31"/>
        <v>0.99999730427477151</v>
      </c>
      <c r="T45">
        <f t="shared" si="0"/>
        <v>2.6957252284492082E-6</v>
      </c>
      <c r="U45">
        <f t="shared" si="1"/>
        <v>0.99999730427477151</v>
      </c>
    </row>
    <row r="46" spans="1:21" x14ac:dyDescent="0.25">
      <c r="A46">
        <v>45</v>
      </c>
      <c r="B46">
        <f t="shared" si="22"/>
        <v>9.6276066005337953E-7</v>
      </c>
      <c r="C46">
        <f t="shared" si="23"/>
        <v>0.99999903723933992</v>
      </c>
      <c r="E46">
        <f t="shared" si="24"/>
        <v>1.8167370550190433E-12</v>
      </c>
      <c r="F46">
        <f t="shared" si="25"/>
        <v>2.6957241384042325E-6</v>
      </c>
      <c r="G46">
        <f t="shared" si="26"/>
        <v>0.99999730427404487</v>
      </c>
      <c r="I46">
        <f t="shared" si="27"/>
        <v>2.6957259551412873E-6</v>
      </c>
      <c r="J46">
        <f t="shared" si="28"/>
        <v>0.99999730427404487</v>
      </c>
      <c r="L46">
        <f>E46*(1-'Herencia dominante'!B$7)</f>
        <v>9.0836852750952164E-13</v>
      </c>
      <c r="M46">
        <f>F46*(1-'Herencia dominante'!B$7)</f>
        <v>1.3478620692021162E-6</v>
      </c>
      <c r="N46">
        <f>G46*(1-'Herencia dominante'!B$8)</f>
        <v>0.69999811299183134</v>
      </c>
      <c r="P46">
        <f t="shared" si="29"/>
        <v>1.2976703244889097E-12</v>
      </c>
      <c r="Q46">
        <f t="shared" si="30"/>
        <v>1.9255187247661101E-6</v>
      </c>
      <c r="R46">
        <f t="shared" si="31"/>
        <v>0.99999807447997757</v>
      </c>
      <c r="T46">
        <f t="shared" si="0"/>
        <v>1.9255200224364346E-6</v>
      </c>
      <c r="U46">
        <f t="shared" si="1"/>
        <v>0.99999807447997757</v>
      </c>
    </row>
    <row r="47" spans="1:21" x14ac:dyDescent="0.25">
      <c r="A47">
        <v>46</v>
      </c>
      <c r="B47">
        <f t="shared" si="22"/>
        <v>6.8768656408227227E-7</v>
      </c>
      <c r="C47">
        <f t="shared" si="23"/>
        <v>0.99999931231343597</v>
      </c>
      <c r="E47">
        <f t="shared" si="24"/>
        <v>9.2690808854641906E-13</v>
      </c>
      <c r="F47">
        <f t="shared" si="25"/>
        <v>1.925519466290582E-6</v>
      </c>
      <c r="G47">
        <f t="shared" si="26"/>
        <v>0.99999807447960676</v>
      </c>
      <c r="I47">
        <f t="shared" si="27"/>
        <v>1.9255203931986705E-6</v>
      </c>
      <c r="J47">
        <f t="shared" si="28"/>
        <v>0.99999807447960676</v>
      </c>
      <c r="L47">
        <f>E47*(1-'Herencia dominante'!B$7)</f>
        <v>4.6345404427320953E-13</v>
      </c>
      <c r="M47">
        <f>F47*(1-'Herencia dominante'!B$7)</f>
        <v>9.6275973314529099E-7</v>
      </c>
      <c r="N47">
        <f>G47*(1-'Herencia dominante'!B$8)</f>
        <v>0.69999865213572465</v>
      </c>
      <c r="P47">
        <f t="shared" si="29"/>
        <v>6.6207757034568901E-13</v>
      </c>
      <c r="Q47">
        <f t="shared" si="30"/>
        <v>1.3753718040094038E-6</v>
      </c>
      <c r="R47">
        <f t="shared" si="31"/>
        <v>0.99999862462753397</v>
      </c>
      <c r="T47">
        <f t="shared" si="0"/>
        <v>1.375372466086974E-6</v>
      </c>
      <c r="U47">
        <f t="shared" si="1"/>
        <v>0.99999862462753397</v>
      </c>
    </row>
    <row r="48" spans="1:21" x14ac:dyDescent="0.25">
      <c r="A48">
        <v>47</v>
      </c>
      <c r="B48">
        <f t="shared" si="22"/>
        <v>4.9120488165584086E-7</v>
      </c>
      <c r="C48">
        <f t="shared" si="23"/>
        <v>0.99999950879511823</v>
      </c>
      <c r="E48">
        <f t="shared" si="24"/>
        <v>4.7291281041928115E-13</v>
      </c>
      <c r="F48">
        <f t="shared" si="25"/>
        <v>1.3753721823389238E-6</v>
      </c>
      <c r="G48">
        <f t="shared" si="26"/>
        <v>0.9999986246273449</v>
      </c>
      <c r="I48">
        <f t="shared" si="27"/>
        <v>1.3753726552517342E-6</v>
      </c>
      <c r="J48">
        <f t="shared" si="28"/>
        <v>0.9999986246273449</v>
      </c>
      <c r="L48">
        <f>E48*(1-'Herencia dominante'!B$7)</f>
        <v>2.3645640520964057E-13</v>
      </c>
      <c r="M48">
        <f>F48*(1-'Herencia dominante'!B$7)</f>
        <v>6.8768609116946191E-7</v>
      </c>
      <c r="N48">
        <f>G48*(1-'Herencia dominante'!B$8)</f>
        <v>0.69999903723914136</v>
      </c>
      <c r="P48">
        <f t="shared" si="29"/>
        <v>3.3779499732634433E-13</v>
      </c>
      <c r="Q48">
        <f t="shared" si="30"/>
        <v>9.8240908772168704E-7</v>
      </c>
      <c r="R48">
        <f t="shared" si="31"/>
        <v>0.99999901759057441</v>
      </c>
      <c r="T48">
        <f t="shared" si="0"/>
        <v>9.8240942551668427E-7</v>
      </c>
      <c r="U48">
        <f t="shared" si="1"/>
        <v>0.99999901759057441</v>
      </c>
    </row>
    <row r="49" spans="1:21" x14ac:dyDescent="0.25">
      <c r="A49">
        <v>48</v>
      </c>
      <c r="B49">
        <f t="shared" si="22"/>
        <v>3.5086072823672077E-7</v>
      </c>
      <c r="C49">
        <f t="shared" si="23"/>
        <v>0.99999964913927186</v>
      </c>
      <c r="E49">
        <f t="shared" si="24"/>
        <v>2.4128223576252862E-13</v>
      </c>
      <c r="F49">
        <f t="shared" si="25"/>
        <v>9.8240928074721001E-7</v>
      </c>
      <c r="G49">
        <f t="shared" si="26"/>
        <v>0.99999901759047771</v>
      </c>
      <c r="I49">
        <f t="shared" si="27"/>
        <v>9.8240952202944576E-7</v>
      </c>
      <c r="J49">
        <f t="shared" si="28"/>
        <v>0.99999901759047771</v>
      </c>
      <c r="L49">
        <f>E49*(1-'Herencia dominante'!B$7)</f>
        <v>1.2064111788126431E-13</v>
      </c>
      <c r="M49">
        <f>F49*(1-'Herencia dominante'!B$7)</f>
        <v>4.9120464037360501E-7</v>
      </c>
      <c r="N49">
        <f>G49*(1-'Herencia dominante'!B$8)</f>
        <v>0.69999931231333434</v>
      </c>
      <c r="P49">
        <f t="shared" si="29"/>
        <v>1.723445024912006E-13</v>
      </c>
      <c r="Q49">
        <f t="shared" si="30"/>
        <v>7.017211117844366E-7</v>
      </c>
      <c r="R49">
        <f t="shared" si="31"/>
        <v>0.99999929827871592</v>
      </c>
      <c r="T49">
        <f t="shared" si="0"/>
        <v>7.0172128412893907E-7</v>
      </c>
      <c r="U49">
        <f t="shared" si="1"/>
        <v>0.99999929827871592</v>
      </c>
    </row>
    <row r="50" spans="1:21" x14ac:dyDescent="0.25">
      <c r="A50">
        <v>49</v>
      </c>
      <c r="B50">
        <f t="shared" si="22"/>
        <v>2.5061485612959798E-7</v>
      </c>
      <c r="C50">
        <f t="shared" si="23"/>
        <v>0.99999974938514391</v>
      </c>
      <c r="E50">
        <f t="shared" si="24"/>
        <v>1.2310325061880204E-13</v>
      </c>
      <c r="F50">
        <f t="shared" si="25"/>
        <v>7.0172121026694038E-7</v>
      </c>
      <c r="G50">
        <f t="shared" si="26"/>
        <v>0.99999929827866685</v>
      </c>
      <c r="I50">
        <f t="shared" si="27"/>
        <v>7.0172133337019096E-7</v>
      </c>
      <c r="J50">
        <f t="shared" si="28"/>
        <v>0.99999929827866685</v>
      </c>
      <c r="L50">
        <f>E50*(1-'Herencia dominante'!B$7)</f>
        <v>6.1551625309401021E-14</v>
      </c>
      <c r="M50">
        <f>F50*(1-'Herencia dominante'!B$7)</f>
        <v>3.5086060513347019E-7</v>
      </c>
      <c r="N50">
        <f>G50*(1-'Herencia dominante'!B$8)</f>
        <v>0.69999950879506678</v>
      </c>
      <c r="P50">
        <f t="shared" si="29"/>
        <v>8.7930910928571754E-14</v>
      </c>
      <c r="Q50">
        <f t="shared" si="30"/>
        <v>5.0122953639737413E-7</v>
      </c>
      <c r="R50">
        <f t="shared" si="31"/>
        <v>0.99999949877037575</v>
      </c>
      <c r="T50">
        <f t="shared" si="0"/>
        <v>5.0122962432828504E-7</v>
      </c>
      <c r="U50">
        <f t="shared" si="1"/>
        <v>0.99999949877037575</v>
      </c>
    </row>
    <row r="51" spans="1:21" x14ac:dyDescent="0.25">
      <c r="A51">
        <v>50</v>
      </c>
      <c r="B51">
        <f t="shared" si="22"/>
        <v>1.7901063715698111E-7</v>
      </c>
      <c r="C51">
        <f t="shared" si="23"/>
        <v>0.99999982098936302</v>
      </c>
      <c r="E51">
        <f t="shared" si="24"/>
        <v>6.2807806112859089E-14</v>
      </c>
      <c r="F51">
        <f t="shared" si="25"/>
        <v>5.0122958664358371E-7</v>
      </c>
      <c r="G51">
        <f t="shared" si="26"/>
        <v>0.99999949877035066</v>
      </c>
      <c r="I51">
        <f t="shared" si="27"/>
        <v>5.0122964945138983E-7</v>
      </c>
      <c r="J51">
        <f t="shared" si="28"/>
        <v>0.99999949877035066</v>
      </c>
      <c r="L51">
        <f>E51*(1-'Herencia dominante'!B$7)</f>
        <v>3.1403903056429545E-14</v>
      </c>
      <c r="M51">
        <f>F51*(1-'Herencia dominante'!B$7)</f>
        <v>2.5061479332179185E-7</v>
      </c>
      <c r="N51">
        <f>G51*(1-'Herencia dominante'!B$8)</f>
        <v>0.69999964913924539</v>
      </c>
      <c r="P51">
        <f t="shared" si="29"/>
        <v>4.4862725076764483E-14</v>
      </c>
      <c r="Q51">
        <f t="shared" si="30"/>
        <v>3.5802118458851207E-7</v>
      </c>
      <c r="R51">
        <f t="shared" si="31"/>
        <v>0.99999964197877067</v>
      </c>
      <c r="T51">
        <f t="shared" si="0"/>
        <v>3.5802122945123715E-7</v>
      </c>
      <c r="U51">
        <f t="shared" si="1"/>
        <v>0.99999964197877067</v>
      </c>
    </row>
    <row r="52" spans="1:21" x14ac:dyDescent="0.25">
      <c r="A52">
        <v>51</v>
      </c>
      <c r="B52">
        <f t="shared" si="22"/>
        <v>1.2786475390592881E-7</v>
      </c>
      <c r="C52">
        <f t="shared" si="23"/>
        <v>0.9999998721352461</v>
      </c>
      <c r="E52">
        <f t="shared" si="24"/>
        <v>3.204480821534835E-14</v>
      </c>
      <c r="F52">
        <f t="shared" si="25"/>
        <v>3.5802121022434586E-7</v>
      </c>
      <c r="G52">
        <f t="shared" si="26"/>
        <v>0.99999964197875812</v>
      </c>
      <c r="I52">
        <f t="shared" si="27"/>
        <v>3.5802124226915407E-7</v>
      </c>
      <c r="J52">
        <f t="shared" si="28"/>
        <v>0.99999964197875812</v>
      </c>
      <c r="L52">
        <f>E52*(1-'Herencia dominante'!B$7)</f>
        <v>1.6022404107674175E-14</v>
      </c>
      <c r="M52">
        <f>F52*(1-'Herencia dominante'!B$7)</f>
        <v>1.7901060511217293E-7</v>
      </c>
      <c r="N52">
        <f>G52*(1-'Herencia dominante'!B$8)</f>
        <v>0.69999974938513065</v>
      </c>
      <c r="P52">
        <f t="shared" si="29"/>
        <v>2.2889151066620899E-14</v>
      </c>
      <c r="Q52">
        <f t="shared" si="30"/>
        <v>2.5572946203355546E-7</v>
      </c>
      <c r="R52">
        <f t="shared" si="31"/>
        <v>0.99999974427051508</v>
      </c>
      <c r="T52">
        <f t="shared" si="0"/>
        <v>2.5572948492270651E-7</v>
      </c>
      <c r="U52">
        <f t="shared" si="1"/>
        <v>0.99999974427051508</v>
      </c>
    </row>
    <row r="53" spans="1:21" x14ac:dyDescent="0.25">
      <c r="A53">
        <v>52</v>
      </c>
      <c r="B53">
        <f t="shared" si="22"/>
        <v>9.1331973748886083E-8</v>
      </c>
      <c r="C53">
        <f t="shared" si="23"/>
        <v>0.99999990866802635</v>
      </c>
      <c r="E53">
        <f t="shared" si="24"/>
        <v>1.6349395291423737E-14</v>
      </c>
      <c r="F53">
        <f t="shared" si="25"/>
        <v>2.5572947511306702E-7</v>
      </c>
      <c r="G53">
        <f t="shared" si="26"/>
        <v>0.99999974427050853</v>
      </c>
      <c r="I53">
        <f t="shared" si="27"/>
        <v>2.5572949146246229E-7</v>
      </c>
      <c r="J53">
        <f t="shared" si="28"/>
        <v>0.99999974427050853</v>
      </c>
      <c r="L53">
        <f>E53*(1-'Herencia dominante'!B$7)</f>
        <v>8.1746976457118686E-15</v>
      </c>
      <c r="M53">
        <f>F53*(1-'Herencia dominante'!B$7)</f>
        <v>1.2786473755653351E-7</v>
      </c>
      <c r="N53">
        <f>G53*(1-'Herencia dominante'!B$8)</f>
        <v>0.69999982098935587</v>
      </c>
      <c r="P53">
        <f t="shared" si="29"/>
        <v>1.167814034714407E-14</v>
      </c>
      <c r="Q53">
        <f t="shared" si="30"/>
        <v>1.8266392414149147E-7</v>
      </c>
      <c r="R53">
        <f t="shared" si="31"/>
        <v>0.99999981733606425</v>
      </c>
      <c r="T53">
        <f t="shared" si="0"/>
        <v>1.826639358196318E-7</v>
      </c>
      <c r="U53">
        <f t="shared" si="1"/>
        <v>0.99999981733606425</v>
      </c>
    </row>
    <row r="54" spans="1:21" x14ac:dyDescent="0.25">
      <c r="A54">
        <v>53</v>
      </c>
      <c r="B54">
        <f t="shared" si="22"/>
        <v>6.5237127511053108E-8</v>
      </c>
      <c r="C54">
        <f t="shared" si="23"/>
        <v>0.99999993476287263</v>
      </c>
      <c r="E54">
        <f t="shared" si="24"/>
        <v>8.341529428867216E-15</v>
      </c>
      <c r="F54">
        <f t="shared" si="25"/>
        <v>1.8266393081471333E-7</v>
      </c>
      <c r="G54">
        <f t="shared" si="26"/>
        <v>0.99999981733606103</v>
      </c>
      <c r="I54">
        <f t="shared" si="27"/>
        <v>1.8266393915624276E-7</v>
      </c>
      <c r="J54">
        <f t="shared" si="28"/>
        <v>0.99999981733606103</v>
      </c>
      <c r="L54">
        <f>E54*(1-'Herencia dominante'!B$7)</f>
        <v>4.170764714433608E-15</v>
      </c>
      <c r="M54">
        <f>F54*(1-'Herencia dominante'!B$7)</f>
        <v>9.1331965407356666E-8</v>
      </c>
      <c r="N54">
        <f>G54*(1-'Herencia dominante'!B$8)</f>
        <v>0.69999987213524273</v>
      </c>
      <c r="P54">
        <f t="shared" si="29"/>
        <v>5.9582356172922361E-15</v>
      </c>
      <c r="Q54">
        <f t="shared" si="30"/>
        <v>1.3047424310563498E-7</v>
      </c>
      <c r="R54">
        <f t="shared" si="31"/>
        <v>0.99999986952575104</v>
      </c>
      <c r="T54">
        <f t="shared" si="0"/>
        <v>1.3047424906387058E-7</v>
      </c>
      <c r="U54">
        <f t="shared" si="1"/>
        <v>0.99999986952575104</v>
      </c>
    </row>
    <row r="55" spans="1:21" x14ac:dyDescent="0.25">
      <c r="A55">
        <v>54</v>
      </c>
      <c r="B55">
        <f t="shared" si="22"/>
        <v>4.6597949959275823E-8</v>
      </c>
      <c r="C55">
        <f t="shared" si="23"/>
        <v>0.99999995340205006</v>
      </c>
      <c r="E55">
        <f t="shared" si="24"/>
        <v>4.2558828058934027E-15</v>
      </c>
      <c r="F55">
        <f t="shared" si="25"/>
        <v>1.3047424651034063E-7</v>
      </c>
      <c r="G55">
        <f t="shared" si="26"/>
        <v>0.99999986952574949</v>
      </c>
      <c r="I55">
        <f t="shared" si="27"/>
        <v>1.3047425076622345E-7</v>
      </c>
      <c r="J55">
        <f t="shared" si="28"/>
        <v>0.99999986952574949</v>
      </c>
      <c r="L55">
        <f>E55*(1-'Herencia dominante'!B$7)</f>
        <v>2.1279414029467013E-15</v>
      </c>
      <c r="M55">
        <f>F55*(1-'Herencia dominante'!B$7)</f>
        <v>6.5237123255170316E-8</v>
      </c>
      <c r="N55">
        <f>G55*(1-'Herencia dominante'!B$8)</f>
        <v>0.69999990866802464</v>
      </c>
      <c r="P55">
        <f t="shared" si="29"/>
        <v>3.0399164032469485E-15</v>
      </c>
      <c r="Q55">
        <f t="shared" si="30"/>
        <v>9.3195893838718834E-8</v>
      </c>
      <c r="R55">
        <f t="shared" si="31"/>
        <v>0.99999990680410311</v>
      </c>
      <c r="T55">
        <f t="shared" si="0"/>
        <v>9.3195896878635233E-8</v>
      </c>
      <c r="U55">
        <f t="shared" si="1"/>
        <v>0.99999990680410311</v>
      </c>
    </row>
    <row r="56" spans="1:21" x14ac:dyDescent="0.25">
      <c r="A56">
        <v>55</v>
      </c>
      <c r="B56">
        <f t="shared" si="22"/>
        <v>3.3284250857184342E-8</v>
      </c>
      <c r="C56">
        <f t="shared" si="23"/>
        <v>0.9999999667157492</v>
      </c>
      <c r="E56">
        <f t="shared" si="24"/>
        <v>2.1713689404071735E-15</v>
      </c>
      <c r="F56">
        <f t="shared" si="25"/>
        <v>9.3195895575813764E-8</v>
      </c>
      <c r="G56">
        <f t="shared" si="26"/>
        <v>0.99999990680410233</v>
      </c>
      <c r="I56">
        <f t="shared" si="27"/>
        <v>9.3195897747182698E-8</v>
      </c>
      <c r="J56">
        <f t="shared" si="28"/>
        <v>0.99999990680410233</v>
      </c>
      <c r="L56">
        <f>E56*(1-'Herencia dominante'!B$7)</f>
        <v>1.0856844702035868E-15</v>
      </c>
      <c r="M56">
        <f>F56*(1-'Herencia dominante'!B$7)</f>
        <v>4.6597947787906882E-8</v>
      </c>
      <c r="N56">
        <f>G56*(1-'Herencia dominante'!B$8)</f>
        <v>0.69999993476287159</v>
      </c>
      <c r="P56">
        <f t="shared" si="29"/>
        <v>1.5509778558750593E-15</v>
      </c>
      <c r="Q56">
        <f t="shared" si="30"/>
        <v>6.6568498612412971E-8</v>
      </c>
      <c r="R56">
        <f t="shared" si="31"/>
        <v>0.99999993343149984</v>
      </c>
      <c r="T56">
        <f t="shared" si="0"/>
        <v>6.6568500163390821E-8</v>
      </c>
      <c r="U56">
        <f t="shared" si="1"/>
        <v>0.99999993343149984</v>
      </c>
    </row>
    <row r="57" spans="1:21" x14ac:dyDescent="0.25">
      <c r="A57">
        <v>56</v>
      </c>
      <c r="B57">
        <f t="shared" si="22"/>
        <v>2.377446535016896E-8</v>
      </c>
      <c r="C57">
        <f t="shared" si="23"/>
        <v>0.99999997622553449</v>
      </c>
      <c r="E57">
        <f t="shared" si="24"/>
        <v>1.1078413551239766E-15</v>
      </c>
      <c r="F57">
        <f t="shared" si="25"/>
        <v>6.6568499498685977E-8</v>
      </c>
      <c r="G57">
        <f t="shared" si="26"/>
        <v>0.99999993343149951</v>
      </c>
      <c r="I57">
        <f t="shared" si="27"/>
        <v>6.656850060652733E-8</v>
      </c>
      <c r="J57">
        <f t="shared" si="28"/>
        <v>0.99999993343149951</v>
      </c>
      <c r="L57">
        <f>E57*(1-'Herencia dominante'!B$7)</f>
        <v>5.5392067756198831E-16</v>
      </c>
      <c r="M57">
        <f>F57*(1-'Herencia dominante'!B$7)</f>
        <v>3.3284249749342988E-8</v>
      </c>
      <c r="N57">
        <f>G57*(1-'Herencia dominante'!B$8)</f>
        <v>0.69999995340204957</v>
      </c>
      <c r="P57">
        <f t="shared" si="29"/>
        <v>7.9131526871046069E-16</v>
      </c>
      <c r="Q57">
        <f t="shared" si="30"/>
        <v>4.7548929117707383E-8</v>
      </c>
      <c r="R57">
        <f t="shared" si="31"/>
        <v>0.99999995245106998</v>
      </c>
      <c r="T57">
        <f t="shared" si="0"/>
        <v>4.7548929909022648E-8</v>
      </c>
      <c r="U57">
        <f t="shared" si="1"/>
        <v>0.99999995245106998</v>
      </c>
    </row>
    <row r="58" spans="1:21" x14ac:dyDescent="0.25">
      <c r="A58">
        <v>57</v>
      </c>
      <c r="B58">
        <f t="shared" si="22"/>
        <v>1.6981761195110571E-8</v>
      </c>
      <c r="C58">
        <f t="shared" si="23"/>
        <v>0.99999998301823878</v>
      </c>
      <c r="E58">
        <f t="shared" si="24"/>
        <v>5.6522520268638445E-16</v>
      </c>
      <c r="F58">
        <f t="shared" si="25"/>
        <v>4.7548929569887511E-8</v>
      </c>
      <c r="G58">
        <f t="shared" si="26"/>
        <v>0.99999995245106954</v>
      </c>
      <c r="I58">
        <f t="shared" si="27"/>
        <v>4.7548930135112716E-8</v>
      </c>
      <c r="J58">
        <f t="shared" si="28"/>
        <v>0.99999995245106954</v>
      </c>
      <c r="L58">
        <f>E58*(1-'Herencia dominante'!B$7)</f>
        <v>2.8261260134319223E-16</v>
      </c>
      <c r="M58">
        <f>F58*(1-'Herencia dominante'!B$7)</f>
        <v>2.3774464784943755E-8</v>
      </c>
      <c r="N58">
        <f>G58*(1-'Herencia dominante'!B$8)</f>
        <v>0.6999999667157486</v>
      </c>
      <c r="P58">
        <f t="shared" si="29"/>
        <v>4.0373229311800008E-16</v>
      </c>
      <c r="Q58">
        <f t="shared" si="30"/>
        <v>3.3963521582756558E-8</v>
      </c>
      <c r="R58">
        <f t="shared" si="31"/>
        <v>0.99999996603647801</v>
      </c>
      <c r="T58">
        <f t="shared" si="0"/>
        <v>3.396352198648885E-8</v>
      </c>
      <c r="U58">
        <f t="shared" si="1"/>
        <v>0.99999996603647801</v>
      </c>
    </row>
    <row r="59" spans="1:21" x14ac:dyDescent="0.25">
      <c r="A59">
        <v>58</v>
      </c>
      <c r="B59">
        <f t="shared" si="22"/>
        <v>1.2129829542785191E-8</v>
      </c>
      <c r="C59">
        <f t="shared" si="23"/>
        <v>0.99999998787017053</v>
      </c>
      <c r="E59">
        <f t="shared" si="24"/>
        <v>2.8838021328776323E-16</v>
      </c>
      <c r="F59">
        <f t="shared" si="25"/>
        <v>3.3963521813460712E-8</v>
      </c>
      <c r="G59">
        <f t="shared" si="26"/>
        <v>0.99999996603647789</v>
      </c>
      <c r="I59">
        <f t="shared" si="27"/>
        <v>3.3963522101840927E-8</v>
      </c>
      <c r="J59">
        <f t="shared" si="28"/>
        <v>0.99999996603647789</v>
      </c>
      <c r="L59">
        <f>E59*(1-'Herencia dominante'!B$7)</f>
        <v>1.4419010664388162E-16</v>
      </c>
      <c r="M59">
        <f>F59*(1-'Herencia dominante'!B$7)</f>
        <v>1.6981760906730356E-8</v>
      </c>
      <c r="N59">
        <f>G59*(1-'Herencia dominante'!B$8)</f>
        <v>0.69999997622553445</v>
      </c>
      <c r="P59">
        <f t="shared" si="29"/>
        <v>2.0598586863297537E-16</v>
      </c>
      <c r="Q59">
        <f t="shared" si="30"/>
        <v>2.4259658673598644E-8</v>
      </c>
      <c r="R59">
        <f t="shared" si="31"/>
        <v>0.99999997574034116</v>
      </c>
      <c r="T59">
        <f t="shared" si="0"/>
        <v>2.4259658879584513E-8</v>
      </c>
      <c r="U59">
        <f t="shared" si="1"/>
        <v>0.99999997574034116</v>
      </c>
    </row>
    <row r="60" spans="1:21" x14ac:dyDescent="0.25">
      <c r="A60">
        <v>59</v>
      </c>
      <c r="B60">
        <f t="shared" si="22"/>
        <v>8.6641640191864692E-9</v>
      </c>
      <c r="C60">
        <f t="shared" si="23"/>
        <v>0.99999999133583595</v>
      </c>
      <c r="E60">
        <f t="shared" si="24"/>
        <v>1.471327647370244E-16</v>
      </c>
      <c r="F60">
        <f t="shared" si="25"/>
        <v>2.4259658791304853E-8</v>
      </c>
      <c r="G60">
        <f t="shared" si="26"/>
        <v>0.99999997574034116</v>
      </c>
      <c r="I60">
        <f t="shared" si="27"/>
        <v>2.425965893843762E-8</v>
      </c>
      <c r="J60">
        <f t="shared" si="28"/>
        <v>0.99999997574034116</v>
      </c>
      <c r="L60">
        <f>E60*(1-'Herencia dominante'!B$7)</f>
        <v>7.3566382368512199E-17</v>
      </c>
      <c r="M60">
        <f>F60*(1-'Herencia dominante'!B$7)</f>
        <v>1.2129829395652427E-8</v>
      </c>
      <c r="N60">
        <f>G60*(1-'Herencia dominante'!B$8)</f>
        <v>0.69999998301823874</v>
      </c>
      <c r="P60">
        <f t="shared" si="29"/>
        <v>1.0509483268346451E-16</v>
      </c>
      <c r="Q60">
        <f t="shared" si="30"/>
        <v>1.7328327828183274E-8</v>
      </c>
      <c r="R60">
        <f t="shared" si="31"/>
        <v>0.99999998267167201</v>
      </c>
      <c r="T60">
        <f t="shared" si="0"/>
        <v>1.7328327933278106E-8</v>
      </c>
      <c r="U60">
        <f t="shared" si="1"/>
        <v>0.99999998267167201</v>
      </c>
    </row>
    <row r="61" spans="1:21" x14ac:dyDescent="0.25">
      <c r="A61">
        <v>60</v>
      </c>
      <c r="B61">
        <f t="shared" si="22"/>
        <v>6.1886886157730861E-9</v>
      </c>
      <c r="C61">
        <f t="shared" si="23"/>
        <v>0.99999999381131144</v>
      </c>
      <c r="E61">
        <f t="shared" si="24"/>
        <v>7.5067738151365438E-17</v>
      </c>
      <c r="F61">
        <f t="shared" si="25"/>
        <v>1.732832788823746E-8</v>
      </c>
      <c r="G61">
        <f t="shared" si="26"/>
        <v>0.99999998267167201</v>
      </c>
      <c r="I61">
        <f t="shared" si="27"/>
        <v>1.7328327963305199E-8</v>
      </c>
      <c r="J61">
        <f t="shared" si="28"/>
        <v>0.99999998267167201</v>
      </c>
      <c r="L61">
        <f>E61*(1-'Herencia dominante'!B$7)</f>
        <v>3.7533869075682719E-17</v>
      </c>
      <c r="M61">
        <f>F61*(1-'Herencia dominante'!B$7)</f>
        <v>8.6641639441187301E-9</v>
      </c>
      <c r="N61">
        <f>G61*(1-'Herencia dominante'!B$8)</f>
        <v>0.69999998787017037</v>
      </c>
      <c r="P61">
        <f t="shared" si="29"/>
        <v>5.3619813230730096E-17</v>
      </c>
      <c r="Q61">
        <f t="shared" si="30"/>
        <v>1.2377377124306545E-8</v>
      </c>
      <c r="R61">
        <f t="shared" si="31"/>
        <v>0.99999998762262288</v>
      </c>
      <c r="T61">
        <f t="shared" si="0"/>
        <v>1.2377377177926358E-8</v>
      </c>
      <c r="U61">
        <f t="shared" si="1"/>
        <v>0.99999998762262288</v>
      </c>
    </row>
    <row r="62" spans="1:21" x14ac:dyDescent="0.25">
      <c r="A62">
        <v>61</v>
      </c>
      <c r="B62">
        <f t="shared" si="22"/>
        <v>4.4204918840419461E-9</v>
      </c>
      <c r="C62">
        <f t="shared" si="23"/>
        <v>0.99999999557950814</v>
      </c>
      <c r="E62">
        <f t="shared" si="24"/>
        <v>3.8299866782999399E-17</v>
      </c>
      <c r="F62">
        <f t="shared" si="25"/>
        <v>1.237737715494644E-8</v>
      </c>
      <c r="G62">
        <f t="shared" si="26"/>
        <v>0.99999998762262288</v>
      </c>
      <c r="I62">
        <f t="shared" si="27"/>
        <v>1.2377377193246307E-8</v>
      </c>
      <c r="J62">
        <f t="shared" si="28"/>
        <v>0.99999998762262288</v>
      </c>
      <c r="L62">
        <f>E62*(1-'Herencia dominante'!B$7)</f>
        <v>1.91499333914997E-17</v>
      </c>
      <c r="M62">
        <f>F62*(1-'Herencia dominante'!B$7)</f>
        <v>6.18868857747322E-9</v>
      </c>
      <c r="N62">
        <f>G62*(1-'Herencia dominante'!B$8)</f>
        <v>0.69999999133583601</v>
      </c>
      <c r="P62">
        <f t="shared" si="29"/>
        <v>2.7357047798887713E-17</v>
      </c>
      <c r="Q62">
        <f t="shared" si="30"/>
        <v>8.8409837133697973E-9</v>
      </c>
      <c r="R62">
        <f t="shared" si="31"/>
        <v>0.99999999115901628</v>
      </c>
      <c r="T62">
        <f t="shared" si="0"/>
        <v>8.8409837407268456E-9</v>
      </c>
      <c r="U62">
        <f t="shared" si="1"/>
        <v>0.99999999115901628</v>
      </c>
    </row>
    <row r="63" spans="1:21" x14ac:dyDescent="0.25">
      <c r="A63">
        <v>62</v>
      </c>
      <c r="B63">
        <f t="shared" si="22"/>
        <v>3.1574942108629206E-9</v>
      </c>
      <c r="C63">
        <f t="shared" si="23"/>
        <v>0.99999999684250573</v>
      </c>
      <c r="E63">
        <f t="shared" si="24"/>
        <v>1.9540748496880713E-17</v>
      </c>
      <c r="F63">
        <f t="shared" si="25"/>
        <v>8.8409837290023959E-9</v>
      </c>
      <c r="G63">
        <f t="shared" si="26"/>
        <v>0.99999999115901628</v>
      </c>
      <c r="I63">
        <f t="shared" si="27"/>
        <v>8.8409837485431449E-9</v>
      </c>
      <c r="J63">
        <f t="shared" si="28"/>
        <v>0.99999999115901628</v>
      </c>
      <c r="L63">
        <f>E63*(1-'Herencia dominante'!B$7)</f>
        <v>9.7703742484403564E-18</v>
      </c>
      <c r="M63">
        <f>F63*(1-'Herencia dominante'!B$7)</f>
        <v>4.4204918645011979E-9</v>
      </c>
      <c r="N63">
        <f>G63*(1-'Herencia dominante'!B$8)</f>
        <v>0.69999999381131139</v>
      </c>
      <c r="P63">
        <f t="shared" si="29"/>
        <v>1.3957677533028967E-17</v>
      </c>
      <c r="Q63">
        <f t="shared" si="30"/>
        <v>6.3149883938104857E-9</v>
      </c>
      <c r="R63">
        <f t="shared" si="31"/>
        <v>0.99999999368501158</v>
      </c>
      <c r="T63">
        <f t="shared" si="0"/>
        <v>6.3149884077681634E-9</v>
      </c>
      <c r="U63">
        <f t="shared" si="1"/>
        <v>0.99999999368501158</v>
      </c>
    </row>
    <row r="64" spans="1:21" x14ac:dyDescent="0.25">
      <c r="A64">
        <v>63</v>
      </c>
      <c r="B64">
        <f t="shared" si="22"/>
        <v>2.2553530118285233E-9</v>
      </c>
      <c r="C64">
        <f t="shared" si="23"/>
        <v>0.9999999977446471</v>
      </c>
      <c r="E64">
        <f t="shared" si="24"/>
        <v>9.9697696916328577E-18</v>
      </c>
      <c r="F64">
        <f t="shared" si="25"/>
        <v>6.3149884017863017E-9</v>
      </c>
      <c r="G64">
        <f t="shared" si="26"/>
        <v>0.99999999368501147</v>
      </c>
      <c r="I64">
        <f t="shared" si="27"/>
        <v>6.3149884117560714E-9</v>
      </c>
      <c r="J64">
        <f t="shared" si="28"/>
        <v>0.99999999368501147</v>
      </c>
      <c r="L64">
        <f>E64*(1-'Herencia dominante'!B$7)</f>
        <v>4.9848848458164288E-18</v>
      </c>
      <c r="M64">
        <f>F64*(1-'Herencia dominante'!B$7)</f>
        <v>3.1574942008931509E-9</v>
      </c>
      <c r="N64">
        <f>G64*(1-'Herencia dominante'!B$8)</f>
        <v>0.69999999557950798</v>
      </c>
      <c r="P64">
        <f t="shared" si="29"/>
        <v>7.1212640783008141E-18</v>
      </c>
      <c r="Q64">
        <f t="shared" si="30"/>
        <v>4.5107060094145185E-9</v>
      </c>
      <c r="R64">
        <f t="shared" si="31"/>
        <v>0.99999999548929408</v>
      </c>
      <c r="T64">
        <f t="shared" si="0"/>
        <v>4.5107060165357826E-9</v>
      </c>
      <c r="U64">
        <f t="shared" si="1"/>
        <v>0.99999999548929408</v>
      </c>
    </row>
    <row r="65" spans="1:21" x14ac:dyDescent="0.25">
      <c r="A65">
        <v>64</v>
      </c>
      <c r="B65">
        <f t="shared" si="22"/>
        <v>1.610966439096544E-9</v>
      </c>
      <c r="C65">
        <f t="shared" si="23"/>
        <v>0.99999999838903364</v>
      </c>
      <c r="E65">
        <f t="shared" si="24"/>
        <v>5.0866172079639913E-18</v>
      </c>
      <c r="F65">
        <f t="shared" si="25"/>
        <v>4.5107060134838128E-9</v>
      </c>
      <c r="G65">
        <f t="shared" si="26"/>
        <v>0.99999999548929419</v>
      </c>
      <c r="I65">
        <f t="shared" si="27"/>
        <v>4.5107060185704302E-9</v>
      </c>
      <c r="J65">
        <f t="shared" si="28"/>
        <v>0.99999999548929419</v>
      </c>
      <c r="L65">
        <f>E65*(1-'Herencia dominante'!B$7)</f>
        <v>2.5433086039819956E-18</v>
      </c>
      <c r="M65">
        <f>F65*(1-'Herencia dominante'!B$7)</f>
        <v>2.2553530067419064E-9</v>
      </c>
      <c r="N65">
        <f>G65*(1-'Herencia dominante'!B$8)</f>
        <v>0.69999999684250591</v>
      </c>
      <c r="P65">
        <f t="shared" si="29"/>
        <v>3.6332980103710611E-18</v>
      </c>
      <c r="Q65">
        <f t="shared" si="30"/>
        <v>3.2219328709264919E-9</v>
      </c>
      <c r="R65">
        <f t="shared" si="31"/>
        <v>0.99999999677806717</v>
      </c>
      <c r="T65">
        <f t="shared" si="0"/>
        <v>3.2219328745597901E-9</v>
      </c>
      <c r="U65">
        <f t="shared" si="1"/>
        <v>0.99999999677806717</v>
      </c>
    </row>
    <row r="66" spans="1:21" x14ac:dyDescent="0.25">
      <c r="A66">
        <v>65</v>
      </c>
      <c r="B66">
        <f t="shared" si="22"/>
        <v>1.1506903146996591E-9</v>
      </c>
      <c r="C66">
        <f t="shared" si="23"/>
        <v>0.99999999884930968</v>
      </c>
      <c r="E66">
        <f t="shared" si="24"/>
        <v>2.5952128678953988E-18</v>
      </c>
      <c r="F66">
        <f t="shared" si="25"/>
        <v>3.2219328730026623E-9</v>
      </c>
      <c r="G66">
        <f t="shared" si="26"/>
        <v>0.99999999677806728</v>
      </c>
      <c r="I66">
        <f t="shared" si="27"/>
        <v>3.2219328755978753E-9</v>
      </c>
      <c r="J66">
        <f t="shared" si="28"/>
        <v>0.99999999677806728</v>
      </c>
      <c r="L66">
        <f>E66*(1-'Herencia dominante'!B$7)</f>
        <v>1.2976064339476994E-18</v>
      </c>
      <c r="M66">
        <f>F66*(1-'Herencia dominante'!B$7)</f>
        <v>1.6109664365013312E-9</v>
      </c>
      <c r="N66">
        <f>G66*(1-'Herencia dominante'!B$8)</f>
        <v>0.69999999774464705</v>
      </c>
      <c r="P66">
        <f t="shared" si="29"/>
        <v>1.8537234787745912E-18</v>
      </c>
      <c r="Q66">
        <f t="shared" si="30"/>
        <v>2.3013806256918712E-9</v>
      </c>
      <c r="R66">
        <f t="shared" si="31"/>
        <v>0.99999999769861936</v>
      </c>
      <c r="T66">
        <f t="shared" si="0"/>
        <v>2.3013806275455945E-9</v>
      </c>
      <c r="U66">
        <f t="shared" si="1"/>
        <v>0.99999999769861936</v>
      </c>
    </row>
    <row r="67" spans="1:21" x14ac:dyDescent="0.25">
      <c r="A67">
        <v>66</v>
      </c>
      <c r="B67">
        <f t="shared" si="22"/>
        <v>8.2192165389734366E-10</v>
      </c>
      <c r="C67">
        <f t="shared" si="23"/>
        <v>0.99999999917807836</v>
      </c>
      <c r="E67">
        <f t="shared" si="24"/>
        <v>1.3240882003436006E-18</v>
      </c>
      <c r="F67">
        <f t="shared" si="25"/>
        <v>2.3013806267511417E-9</v>
      </c>
      <c r="G67">
        <f t="shared" si="26"/>
        <v>0.99999999769861936</v>
      </c>
      <c r="I67">
        <f t="shared" si="27"/>
        <v>2.30138062807523E-9</v>
      </c>
      <c r="J67">
        <f t="shared" si="28"/>
        <v>0.99999999769861936</v>
      </c>
      <c r="L67">
        <f>E67*(1-'Herencia dominante'!B$7)</f>
        <v>6.6204410017180031E-19</v>
      </c>
      <c r="M67">
        <f>F67*(1-'Herencia dominante'!B$7)</f>
        <v>1.1506903133755709E-9</v>
      </c>
      <c r="N67">
        <f>G67*(1-'Herencia dominante'!B$8)</f>
        <v>0.69999999838903348</v>
      </c>
      <c r="P67">
        <f t="shared" si="29"/>
        <v>9.4577728658159864E-19</v>
      </c>
      <c r="Q67">
        <f t="shared" si="30"/>
        <v>1.6438433059031327E-9</v>
      </c>
      <c r="R67">
        <f t="shared" si="31"/>
        <v>0.99999999835615672</v>
      </c>
      <c r="T67">
        <f t="shared" ref="T67:T101" si="32">P67+Q67</f>
        <v>1.6438433068489099E-9</v>
      </c>
      <c r="U67">
        <f t="shared" ref="U67:U101" si="33">R67</f>
        <v>0.99999999835615672</v>
      </c>
    </row>
    <row r="68" spans="1:21" x14ac:dyDescent="0.25">
      <c r="A68">
        <v>67</v>
      </c>
      <c r="B68">
        <f t="shared" si="22"/>
        <v>5.8708689591669666E-10</v>
      </c>
      <c r="C68">
        <f t="shared" si="23"/>
        <v>0.99999999941291318</v>
      </c>
      <c r="E68">
        <f t="shared" si="24"/>
        <v>6.7555520514534474E-19</v>
      </c>
      <c r="F68">
        <f t="shared" si="25"/>
        <v>1.6438433064435769E-9</v>
      </c>
      <c r="G68">
        <f t="shared" si="26"/>
        <v>0.99999999835615672</v>
      </c>
      <c r="I68">
        <f t="shared" si="27"/>
        <v>1.6438433071191322E-9</v>
      </c>
      <c r="J68">
        <f t="shared" si="28"/>
        <v>0.99999999835615672</v>
      </c>
      <c r="L68">
        <f>E68*(1-'Herencia dominante'!B$7)</f>
        <v>3.3777760257267237E-19</v>
      </c>
      <c r="M68">
        <f>F68*(1-'Herencia dominante'!B$7)</f>
        <v>8.2192165322178846E-10</v>
      </c>
      <c r="N68">
        <f>G68*(1-'Herencia dominante'!B$8)</f>
        <v>0.69999999884930963</v>
      </c>
      <c r="P68">
        <f t="shared" si="29"/>
        <v>4.8253943247330892E-19</v>
      </c>
      <c r="Q68">
        <f t="shared" si="30"/>
        <v>1.1741737908683145E-9</v>
      </c>
      <c r="R68">
        <f t="shared" si="31"/>
        <v>0.99999999882582624</v>
      </c>
      <c r="T68">
        <f t="shared" si="32"/>
        <v>1.174173791350854E-9</v>
      </c>
      <c r="U68">
        <f t="shared" si="33"/>
        <v>0.99999999882582624</v>
      </c>
    </row>
    <row r="69" spans="1:21" x14ac:dyDescent="0.25">
      <c r="A69">
        <v>68</v>
      </c>
      <c r="B69">
        <f t="shared" si="22"/>
        <v>4.1934778293832254E-10</v>
      </c>
      <c r="C69">
        <f t="shared" si="23"/>
        <v>0.99999999958065211</v>
      </c>
      <c r="E69">
        <f t="shared" si="24"/>
        <v>3.4467102335710221E-19</v>
      </c>
      <c r="F69">
        <f t="shared" si="25"/>
        <v>1.1741737911440514E-9</v>
      </c>
      <c r="G69">
        <f t="shared" si="26"/>
        <v>0.99999999882582635</v>
      </c>
      <c r="I69">
        <f t="shared" si="27"/>
        <v>1.1741737914887225E-9</v>
      </c>
      <c r="J69">
        <f t="shared" si="28"/>
        <v>0.99999999882582635</v>
      </c>
      <c r="L69">
        <f>E69*(1-'Herencia dominante'!B$7)</f>
        <v>1.723355116785511E-19</v>
      </c>
      <c r="M69">
        <f>F69*(1-'Herencia dominante'!B$7)</f>
        <v>5.870868955720257E-10</v>
      </c>
      <c r="N69">
        <f>G69*(1-'Herencia dominante'!B$8)</f>
        <v>0.69999999917807842</v>
      </c>
      <c r="P69">
        <f t="shared" si="29"/>
        <v>2.4619358819480841E-19</v>
      </c>
      <c r="Q69">
        <f t="shared" si="30"/>
        <v>8.3869556538425786E-10</v>
      </c>
      <c r="R69">
        <f t="shared" si="31"/>
        <v>0.99999999916130433</v>
      </c>
      <c r="T69">
        <f t="shared" si="32"/>
        <v>8.3869556563045142E-10</v>
      </c>
      <c r="U69">
        <f t="shared" si="33"/>
        <v>0.99999999916130433</v>
      </c>
    </row>
    <row r="70" spans="1:21" x14ac:dyDescent="0.25">
      <c r="A70">
        <v>69</v>
      </c>
      <c r="B70">
        <f t="shared" si="22"/>
        <v>2.9953413074200701E-10</v>
      </c>
      <c r="C70">
        <f t="shared" si="23"/>
        <v>0.99999999970046594</v>
      </c>
      <c r="E70">
        <f t="shared" si="24"/>
        <v>1.7585256305528647E-19</v>
      </c>
      <c r="F70">
        <f t="shared" si="25"/>
        <v>8.3869556552493988E-10</v>
      </c>
      <c r="G70">
        <f t="shared" si="26"/>
        <v>0.99999999916130422</v>
      </c>
      <c r="I70">
        <f t="shared" si="27"/>
        <v>8.3869556570079248E-10</v>
      </c>
      <c r="J70">
        <f t="shared" si="28"/>
        <v>0.99999999916130422</v>
      </c>
      <c r="L70">
        <f>E70*(1-'Herencia dominante'!B$7)</f>
        <v>8.7926281527643235E-20</v>
      </c>
      <c r="M70">
        <f>F70*(1-'Herencia dominante'!B$7)</f>
        <v>4.1934778276246994E-10</v>
      </c>
      <c r="N70">
        <f>G70*(1-'Herencia dominante'!B$8)</f>
        <v>0.69999999941291291</v>
      </c>
      <c r="P70">
        <f t="shared" si="29"/>
        <v>1.2560897364101829E-19</v>
      </c>
      <c r="Q70">
        <f t="shared" si="30"/>
        <v>5.9906826123279605E-10</v>
      </c>
      <c r="R70">
        <f t="shared" si="31"/>
        <v>0.99999999940093176</v>
      </c>
      <c r="T70">
        <f t="shared" si="32"/>
        <v>5.9906826135840498E-10</v>
      </c>
      <c r="U70">
        <f t="shared" si="33"/>
        <v>0.99999999940093176</v>
      </c>
    </row>
    <row r="71" spans="1:21" x14ac:dyDescent="0.25">
      <c r="A71">
        <v>70</v>
      </c>
      <c r="B71">
        <f t="shared" si="22"/>
        <v>2.1395295056662568E-10</v>
      </c>
      <c r="C71">
        <f t="shared" si="23"/>
        <v>0.99999999978604703</v>
      </c>
      <c r="E71">
        <f t="shared" si="24"/>
        <v>8.9720695479369745E-20</v>
      </c>
      <c r="F71">
        <f t="shared" si="25"/>
        <v>5.9906826130457269E-10</v>
      </c>
      <c r="G71">
        <f t="shared" si="26"/>
        <v>0.99999999940093187</v>
      </c>
      <c r="I71">
        <f t="shared" si="27"/>
        <v>5.9906826139429335E-10</v>
      </c>
      <c r="J71">
        <f t="shared" si="28"/>
        <v>0.99999999940093187</v>
      </c>
      <c r="L71">
        <f>E71*(1-'Herencia dominante'!B$7)</f>
        <v>4.4860347739684872E-20</v>
      </c>
      <c r="M71">
        <f>F71*(1-'Herencia dominante'!B$7)</f>
        <v>2.9953413065228634E-10</v>
      </c>
      <c r="N71">
        <f>G71*(1-'Herencia dominante'!B$8)</f>
        <v>0.69999999958065229</v>
      </c>
      <c r="P71">
        <f t="shared" si="29"/>
        <v>6.4086211067661809E-20</v>
      </c>
      <c r="Q71">
        <f t="shared" si="30"/>
        <v>4.2790590100507894E-10</v>
      </c>
      <c r="R71">
        <f t="shared" si="31"/>
        <v>0.99999999957209407</v>
      </c>
      <c r="T71">
        <f t="shared" si="32"/>
        <v>4.2790590106916518E-10</v>
      </c>
      <c r="U71">
        <f t="shared" si="33"/>
        <v>0.99999999957209407</v>
      </c>
    </row>
    <row r="72" spans="1:21" x14ac:dyDescent="0.25">
      <c r="A72">
        <v>71</v>
      </c>
      <c r="B72">
        <f t="shared" si="22"/>
        <v>1.5282353613770238E-10</v>
      </c>
      <c r="C72">
        <f t="shared" si="23"/>
        <v>0.99999999984717647</v>
      </c>
      <c r="E72">
        <f t="shared" si="24"/>
        <v>4.577586505616497E-20</v>
      </c>
      <c r="F72">
        <f t="shared" si="25"/>
        <v>4.2790590104169963E-10</v>
      </c>
      <c r="G72">
        <f t="shared" si="26"/>
        <v>0.99999999957209407</v>
      </c>
      <c r="I72">
        <f t="shared" si="27"/>
        <v>4.2790590108747549E-10</v>
      </c>
      <c r="J72">
        <f t="shared" si="28"/>
        <v>0.99999999957209407</v>
      </c>
      <c r="L72">
        <f>E72*(1-'Herencia dominante'!B$7)</f>
        <v>2.2887932528082485E-20</v>
      </c>
      <c r="M72">
        <f>F72*(1-'Herencia dominante'!B$7)</f>
        <v>2.1395295052084981E-10</v>
      </c>
      <c r="N72">
        <f>G72*(1-'Herencia dominante'!B$8)</f>
        <v>0.69999999970046578</v>
      </c>
      <c r="P72">
        <f t="shared" si="29"/>
        <v>3.269704647268677E-20</v>
      </c>
      <c r="Q72">
        <f t="shared" si="30"/>
        <v>3.0564707221001065E-10</v>
      </c>
      <c r="R72">
        <f t="shared" si="31"/>
        <v>0.99999999969435294</v>
      </c>
      <c r="T72">
        <f t="shared" si="32"/>
        <v>3.0564707224270771E-10</v>
      </c>
      <c r="U72">
        <f t="shared" si="33"/>
        <v>0.99999999969435294</v>
      </c>
    </row>
    <row r="73" spans="1:21" x14ac:dyDescent="0.25">
      <c r="A73">
        <v>72</v>
      </c>
      <c r="B73">
        <f t="shared" si="22"/>
        <v>1.0915966867932009E-10</v>
      </c>
      <c r="C73">
        <f t="shared" si="23"/>
        <v>0.99999999989084032</v>
      </c>
      <c r="E73">
        <f t="shared" si="24"/>
        <v>2.3355033197631625E-20</v>
      </c>
      <c r="F73">
        <f t="shared" si="25"/>
        <v>3.056470722286947E-10</v>
      </c>
      <c r="G73">
        <f t="shared" si="26"/>
        <v>0.99999999969435294</v>
      </c>
      <c r="I73">
        <f t="shared" si="27"/>
        <v>3.0564707225204973E-10</v>
      </c>
      <c r="J73">
        <f t="shared" si="28"/>
        <v>0.99999999969435294</v>
      </c>
      <c r="L73">
        <f>E73*(1-'Herencia dominante'!B$7)</f>
        <v>1.1677516598815813E-20</v>
      </c>
      <c r="M73">
        <f>F73*(1-'Herencia dominante'!B$7)</f>
        <v>1.5282353611434735E-10</v>
      </c>
      <c r="N73">
        <f>G73*(1-'Herencia dominante'!B$8)</f>
        <v>0.69999999978604699</v>
      </c>
      <c r="P73">
        <f t="shared" si="29"/>
        <v>1.6682166571193691E-20</v>
      </c>
      <c r="Q73">
        <f t="shared" si="30"/>
        <v>2.1831933732527585E-10</v>
      </c>
      <c r="R73">
        <f t="shared" si="31"/>
        <v>0.99999999978168064</v>
      </c>
      <c r="T73">
        <f t="shared" si="32"/>
        <v>2.1831933734195802E-10</v>
      </c>
      <c r="U73">
        <f t="shared" si="33"/>
        <v>0.99999999978168064</v>
      </c>
    </row>
    <row r="74" spans="1:21" x14ac:dyDescent="0.25">
      <c r="A74">
        <v>73</v>
      </c>
      <c r="B74">
        <f t="shared" si="22"/>
        <v>7.7971191918663673E-11</v>
      </c>
      <c r="C74">
        <f t="shared" si="23"/>
        <v>0.99999999992202881</v>
      </c>
      <c r="E74">
        <f t="shared" si="24"/>
        <v>1.1915833266178935E-20</v>
      </c>
      <c r="F74">
        <f t="shared" si="25"/>
        <v>2.1831933733480851E-10</v>
      </c>
      <c r="G74">
        <f t="shared" si="26"/>
        <v>0.99999999978168064</v>
      </c>
      <c r="I74">
        <f t="shared" si="27"/>
        <v>2.1831933734672433E-10</v>
      </c>
      <c r="J74">
        <f t="shared" si="28"/>
        <v>0.99999999978168064</v>
      </c>
      <c r="L74">
        <f>E74*(1-'Herencia dominante'!B$7)</f>
        <v>5.9579166330894676E-21</v>
      </c>
      <c r="M74">
        <f>F74*(1-'Herencia dominante'!B$7)</f>
        <v>1.0915966866740426E-10</v>
      </c>
      <c r="N74">
        <f>G74*(1-'Herencia dominante'!B$8)</f>
        <v>0.69999999984717642</v>
      </c>
      <c r="P74">
        <f t="shared" si="29"/>
        <v>8.5113094763730071E-21</v>
      </c>
      <c r="Q74">
        <f t="shared" si="30"/>
        <v>1.5594238382030472E-10</v>
      </c>
      <c r="R74">
        <f t="shared" si="31"/>
        <v>0.99999999984405763</v>
      </c>
      <c r="T74">
        <f t="shared" si="32"/>
        <v>1.5594238382881602E-10</v>
      </c>
      <c r="U74">
        <f t="shared" si="33"/>
        <v>0.99999999984405763</v>
      </c>
    </row>
    <row r="75" spans="1:21" x14ac:dyDescent="0.25">
      <c r="A75">
        <v>74</v>
      </c>
      <c r="B75">
        <f t="shared" si="22"/>
        <v>5.5693708515812632E-11</v>
      </c>
      <c r="C75">
        <f t="shared" si="23"/>
        <v>0.99999999994430622</v>
      </c>
      <c r="E75">
        <f t="shared" si="24"/>
        <v>6.0795067692170835E-21</v>
      </c>
      <c r="F75">
        <f t="shared" si="25"/>
        <v>1.5594238382516833E-10</v>
      </c>
      <c r="G75">
        <f t="shared" si="26"/>
        <v>0.99999999984405763</v>
      </c>
      <c r="I75">
        <f t="shared" si="27"/>
        <v>1.5594238383124785E-10</v>
      </c>
      <c r="J75">
        <f t="shared" si="28"/>
        <v>0.99999999984405763</v>
      </c>
      <c r="L75">
        <f>E75*(1-'Herencia dominante'!B$7)</f>
        <v>3.0397533846085418E-21</v>
      </c>
      <c r="M75">
        <f>F75*(1-'Herencia dominante'!B$7)</f>
        <v>7.7971191912584167E-11</v>
      </c>
      <c r="N75">
        <f>G75*(1-'Herencia dominante'!B$8)</f>
        <v>0.69999999989084027</v>
      </c>
      <c r="P75">
        <f t="shared" si="29"/>
        <v>4.3425048353485401E-21</v>
      </c>
      <c r="Q75">
        <f t="shared" si="30"/>
        <v>1.1138741702294026E-10</v>
      </c>
      <c r="R75">
        <f t="shared" si="31"/>
        <v>0.99999999988861255</v>
      </c>
      <c r="T75">
        <f t="shared" si="32"/>
        <v>1.1138741702728276E-10</v>
      </c>
      <c r="U75">
        <f t="shared" si="33"/>
        <v>0.99999999988861255</v>
      </c>
    </row>
    <row r="76" spans="1:21" x14ac:dyDescent="0.25">
      <c r="A76">
        <v>75</v>
      </c>
      <c r="B76">
        <f t="shared" si="22"/>
        <v>3.9781220369703642E-11</v>
      </c>
      <c r="C76">
        <f t="shared" si="23"/>
        <v>0.99999999996021882</v>
      </c>
      <c r="E76">
        <f t="shared" si="24"/>
        <v>3.1017891682443007E-21</v>
      </c>
      <c r="F76">
        <f t="shared" si="25"/>
        <v>1.1138741702542168E-10</v>
      </c>
      <c r="G76">
        <f t="shared" si="26"/>
        <v>0.99999999988861243</v>
      </c>
      <c r="I76">
        <f t="shared" si="27"/>
        <v>1.1138741702852347E-10</v>
      </c>
      <c r="J76">
        <f t="shared" si="28"/>
        <v>0.99999999988861243</v>
      </c>
      <c r="L76">
        <f>E76*(1-'Herencia dominante'!B$7)</f>
        <v>1.5508945841221503E-21</v>
      </c>
      <c r="M76">
        <f>F76*(1-'Herencia dominante'!B$7)</f>
        <v>5.5693708512710841E-11</v>
      </c>
      <c r="N76">
        <f>G76*(1-'Herencia dominante'!B$8)</f>
        <v>0.69999999992202866</v>
      </c>
      <c r="P76">
        <f t="shared" si="29"/>
        <v>2.2155636916735826E-21</v>
      </c>
      <c r="Q76">
        <f t="shared" si="30"/>
        <v>7.9562440734976154E-11</v>
      </c>
      <c r="R76">
        <f t="shared" si="31"/>
        <v>0.99999999992043764</v>
      </c>
      <c r="T76">
        <f t="shared" si="32"/>
        <v>7.9562440737191719E-11</v>
      </c>
      <c r="U76">
        <f t="shared" si="33"/>
        <v>0.99999999992043764</v>
      </c>
    </row>
    <row r="77" spans="1:21" x14ac:dyDescent="0.25">
      <c r="A77">
        <v>76</v>
      </c>
      <c r="B77">
        <f t="shared" si="22"/>
        <v>2.8415157407577113E-11</v>
      </c>
      <c r="C77">
        <f t="shared" si="23"/>
        <v>0.99999999997158495</v>
      </c>
      <c r="E77">
        <f t="shared" si="24"/>
        <v>1.5825454941029239E-21</v>
      </c>
      <c r="F77">
        <f t="shared" si="25"/>
        <v>7.9562440736242193E-11</v>
      </c>
      <c r="G77">
        <f t="shared" si="26"/>
        <v>0.99999999992043764</v>
      </c>
      <c r="I77">
        <f t="shared" si="27"/>
        <v>7.9562440737824744E-11</v>
      </c>
      <c r="J77">
        <f t="shared" si="28"/>
        <v>0.99999999992043764</v>
      </c>
      <c r="L77">
        <f>E77*(1-'Herencia dominante'!B$7)</f>
        <v>7.9127274705146197E-22</v>
      </c>
      <c r="M77">
        <f>F77*(1-'Herencia dominante'!B$7)</f>
        <v>3.9781220368121096E-11</v>
      </c>
      <c r="N77">
        <f>G77*(1-'Herencia dominante'!B$8)</f>
        <v>0.69999999994430628</v>
      </c>
      <c r="P77">
        <f t="shared" si="29"/>
        <v>1.1303896386706418E-21</v>
      </c>
      <c r="Q77">
        <f t="shared" si="30"/>
        <v>5.6830314812893445E-11</v>
      </c>
      <c r="R77">
        <f t="shared" si="31"/>
        <v>0.99999999994316979</v>
      </c>
      <c r="T77">
        <f t="shared" si="32"/>
        <v>5.6830314814023833E-11</v>
      </c>
      <c r="U77">
        <f t="shared" si="33"/>
        <v>0.99999999994316979</v>
      </c>
    </row>
    <row r="78" spans="1:21" x14ac:dyDescent="0.25">
      <c r="A78">
        <v>77</v>
      </c>
      <c r="B78">
        <f t="shared" si="22"/>
        <v>2.0296541005741781E-11</v>
      </c>
      <c r="C78">
        <f t="shared" si="23"/>
        <v>0.99999999997970346</v>
      </c>
      <c r="E78">
        <f t="shared" si="24"/>
        <v>8.074211704973845E-22</v>
      </c>
      <c r="F78">
        <f t="shared" si="25"/>
        <v>5.6830314813539389E-11</v>
      </c>
      <c r="G78">
        <f t="shared" si="26"/>
        <v>0.9999999999431699</v>
      </c>
      <c r="I78">
        <f t="shared" si="27"/>
        <v>5.6830314814346808E-11</v>
      </c>
      <c r="J78">
        <f t="shared" si="28"/>
        <v>0.9999999999431699</v>
      </c>
      <c r="L78">
        <f>E78*(1-'Herencia dominante'!B$7)</f>
        <v>4.0371058524869225E-22</v>
      </c>
      <c r="M78">
        <f>F78*(1-'Herencia dominante'!B$7)</f>
        <v>2.8415157406769695E-11</v>
      </c>
      <c r="N78">
        <f>G78*(1-'Herencia dominante'!B$8)</f>
        <v>0.69999999996021889</v>
      </c>
      <c r="P78">
        <f t="shared" si="29"/>
        <v>5.7672940750749615E-22</v>
      </c>
      <c r="Q78">
        <f t="shared" si="30"/>
        <v>4.0593082010330104E-11</v>
      </c>
      <c r="R78">
        <f t="shared" si="31"/>
        <v>0.99999999995940692</v>
      </c>
      <c r="T78">
        <f t="shared" si="32"/>
        <v>4.0593082010906836E-11</v>
      </c>
      <c r="U78">
        <f t="shared" si="33"/>
        <v>0.99999999995940692</v>
      </c>
    </row>
    <row r="79" spans="1:21" x14ac:dyDescent="0.25">
      <c r="A79">
        <v>78</v>
      </c>
      <c r="B79">
        <f t="shared" si="22"/>
        <v>1.4497529289983703E-11</v>
      </c>
      <c r="C79">
        <f t="shared" si="23"/>
        <v>0.99999999998550249</v>
      </c>
      <c r="E79">
        <f t="shared" si="24"/>
        <v>4.1194957679775761E-22</v>
      </c>
      <c r="F79">
        <f t="shared" si="25"/>
        <v>4.0593082010659664E-11</v>
      </c>
      <c r="G79">
        <f t="shared" si="26"/>
        <v>0.99999999995940692</v>
      </c>
      <c r="I79">
        <f t="shared" si="27"/>
        <v>4.0593082011071613E-11</v>
      </c>
      <c r="J79">
        <f t="shared" si="28"/>
        <v>0.99999999995940692</v>
      </c>
      <c r="L79">
        <f>E79*(1-'Herencia dominante'!B$7)</f>
        <v>2.059747883988788E-22</v>
      </c>
      <c r="M79">
        <f>F79*(1-'Herencia dominante'!B$7)</f>
        <v>2.0296541005329832E-11</v>
      </c>
      <c r="N79">
        <f>G79*(1-'Herencia dominante'!B$8)</f>
        <v>0.6999999999715848</v>
      </c>
      <c r="P79">
        <f t="shared" si="29"/>
        <v>2.9424969771609675E-22</v>
      </c>
      <c r="Q79">
        <f t="shared" si="30"/>
        <v>2.8995058579378905E-11</v>
      </c>
      <c r="R79">
        <f t="shared" si="31"/>
        <v>0.99999999997100497</v>
      </c>
      <c r="T79">
        <f t="shared" si="32"/>
        <v>2.8995058579673155E-11</v>
      </c>
      <c r="U79">
        <f t="shared" si="33"/>
        <v>0.99999999997100497</v>
      </c>
    </row>
    <row r="80" spans="1:21" x14ac:dyDescent="0.25">
      <c r="A80">
        <v>79</v>
      </c>
      <c r="B80">
        <f t="shared" ref="B80:B101" si="34">P80+(Q80*0.5)</f>
        <v>1.0355378064359861E-11</v>
      </c>
      <c r="C80">
        <f t="shared" ref="C80:C101" si="35">R80+(Q80*0.5)</f>
        <v>0.99999999998964462</v>
      </c>
      <c r="E80">
        <f t="shared" ref="E80:E101" si="36">B79^2</f>
        <v>2.1017835551393535E-22</v>
      </c>
      <c r="F80">
        <f t="shared" ref="F80:F101" si="37">2*B79*C79</f>
        <v>2.8995058579547049E-11</v>
      </c>
      <c r="G80">
        <f t="shared" ref="G80:G101" si="38">C79^2</f>
        <v>0.99999999997100497</v>
      </c>
      <c r="I80">
        <f t="shared" ref="I80:I101" si="39">E80+F80</f>
        <v>2.8995058579757227E-11</v>
      </c>
      <c r="J80">
        <f t="shared" ref="J80:J101" si="40">G80</f>
        <v>0.99999999997100497</v>
      </c>
      <c r="L80">
        <f>E80*(1-'Herencia dominante'!B$7)</f>
        <v>1.0508917775696768E-22</v>
      </c>
      <c r="M80">
        <f>F80*(1-'Herencia dominante'!B$7)</f>
        <v>1.4497529289773524E-11</v>
      </c>
      <c r="N80">
        <f>G80*(1-'Herencia dominante'!B$8)</f>
        <v>0.69999999997970341</v>
      </c>
      <c r="P80">
        <f t="shared" ref="P80:P101" si="41">L80/SUM($L80:$N80)</f>
        <v>1.5012739679691183E-22</v>
      </c>
      <c r="Q80">
        <f t="shared" ref="Q80:Q101" si="42">M80/SUM($L80:$N80)</f>
        <v>2.0710756128419469E-11</v>
      </c>
      <c r="R80">
        <f t="shared" ref="R80:R101" si="43">N80/SUM($L80:$N80)</f>
        <v>0.99999999997928923</v>
      </c>
      <c r="T80">
        <f t="shared" si="32"/>
        <v>2.0710756128569596E-11</v>
      </c>
      <c r="U80">
        <f t="shared" si="33"/>
        <v>0.99999999997928923</v>
      </c>
    </row>
    <row r="81" spans="1:21" x14ac:dyDescent="0.25">
      <c r="A81">
        <v>80</v>
      </c>
      <c r="B81">
        <f t="shared" si="34"/>
        <v>7.3966986174436693E-12</v>
      </c>
      <c r="C81">
        <f t="shared" si="35"/>
        <v>0.99999999999260336</v>
      </c>
      <c r="E81">
        <f t="shared" si="36"/>
        <v>1.0723385485582538E-22</v>
      </c>
      <c r="F81">
        <f t="shared" si="37"/>
        <v>2.0710756128505254E-11</v>
      </c>
      <c r="G81">
        <f t="shared" si="38"/>
        <v>0.99999999997928923</v>
      </c>
      <c r="I81">
        <f t="shared" si="39"/>
        <v>2.0710756128612487E-11</v>
      </c>
      <c r="J81">
        <f t="shared" si="40"/>
        <v>0.99999999997928923</v>
      </c>
      <c r="L81">
        <f>E81*(1-'Herencia dominante'!B$7)</f>
        <v>5.3616927427912692E-23</v>
      </c>
      <c r="M81">
        <f>F81*(1-'Herencia dominante'!B$7)</f>
        <v>1.0355378064252627E-11</v>
      </c>
      <c r="N81">
        <f>G81*(1-'Herencia dominante'!B$8)</f>
        <v>0.69999999998550244</v>
      </c>
      <c r="P81">
        <f t="shared" si="41"/>
        <v>7.6595610611757096E-23</v>
      </c>
      <c r="Q81">
        <f t="shared" si="42"/>
        <v>1.4793397234734149E-11</v>
      </c>
      <c r="R81">
        <f t="shared" si="43"/>
        <v>0.99999999998520661</v>
      </c>
      <c r="T81">
        <f t="shared" si="32"/>
        <v>1.4793397234810744E-11</v>
      </c>
      <c r="U81">
        <f t="shared" si="33"/>
        <v>0.99999999998520661</v>
      </c>
    </row>
    <row r="82" spans="1:21" x14ac:dyDescent="0.25">
      <c r="A82">
        <v>81</v>
      </c>
      <c r="B82">
        <f t="shared" si="34"/>
        <v>5.2833561553392372E-12</v>
      </c>
      <c r="C82">
        <f t="shared" si="35"/>
        <v>0.99999999999471656</v>
      </c>
      <c r="E82">
        <f t="shared" si="36"/>
        <v>5.4711150437293084E-23</v>
      </c>
      <c r="F82">
        <f t="shared" si="37"/>
        <v>1.4793397234777918E-11</v>
      </c>
      <c r="G82">
        <f t="shared" si="38"/>
        <v>0.99999999998520672</v>
      </c>
      <c r="I82">
        <f t="shared" si="39"/>
        <v>1.4793397234832628E-11</v>
      </c>
      <c r="J82">
        <f t="shared" si="40"/>
        <v>0.99999999998520672</v>
      </c>
      <c r="L82">
        <f>E82*(1-'Herencia dominante'!B$7)</f>
        <v>2.7355575218646542E-23</v>
      </c>
      <c r="M82">
        <f>F82*(1-'Herencia dominante'!B$7)</f>
        <v>7.3966986173889591E-12</v>
      </c>
      <c r="N82">
        <f>G82*(1-'Herencia dominante'!B$8)</f>
        <v>0.69999999998964468</v>
      </c>
      <c r="P82">
        <f t="shared" si="41"/>
        <v>3.9079393169660228E-23</v>
      </c>
      <c r="Q82">
        <f t="shared" si="42"/>
        <v>1.0566712310600316E-11</v>
      </c>
      <c r="R82">
        <f t="shared" si="43"/>
        <v>0.99999999998943323</v>
      </c>
      <c r="T82">
        <f t="shared" si="32"/>
        <v>1.0566712310639395E-11</v>
      </c>
      <c r="U82">
        <f t="shared" si="33"/>
        <v>0.99999999998943323</v>
      </c>
    </row>
    <row r="83" spans="1:21" x14ac:dyDescent="0.25">
      <c r="A83">
        <v>82</v>
      </c>
      <c r="B83">
        <f t="shared" si="34"/>
        <v>3.7738258252537073E-12</v>
      </c>
      <c r="C83">
        <f t="shared" si="35"/>
        <v>0.99999999999622624</v>
      </c>
      <c r="E83">
        <f t="shared" si="36"/>
        <v>2.7913852264161005E-23</v>
      </c>
      <c r="F83">
        <f t="shared" si="37"/>
        <v>1.0566712310622646E-11</v>
      </c>
      <c r="G83">
        <f t="shared" si="38"/>
        <v>0.99999999998943312</v>
      </c>
      <c r="I83">
        <f t="shared" si="39"/>
        <v>1.056671231065056E-11</v>
      </c>
      <c r="J83">
        <f t="shared" si="40"/>
        <v>0.99999999998943312</v>
      </c>
      <c r="L83">
        <f>E83*(1-'Herencia dominante'!B$7)</f>
        <v>1.3956926132080503E-23</v>
      </c>
      <c r="M83">
        <f>F83*(1-'Herencia dominante'!B$7)</f>
        <v>5.2833561553113231E-12</v>
      </c>
      <c r="N83">
        <f>G83*(1-'Herencia dominante'!B$8)</f>
        <v>0.69999999999260309</v>
      </c>
      <c r="P83">
        <f t="shared" si="41"/>
        <v>1.9938465903032348E-23</v>
      </c>
      <c r="Q83">
        <f t="shared" si="42"/>
        <v>7.547651650467537E-12</v>
      </c>
      <c r="R83">
        <f t="shared" si="43"/>
        <v>0.99999999999245237</v>
      </c>
      <c r="T83">
        <f t="shared" si="32"/>
        <v>7.5476516504874749E-12</v>
      </c>
      <c r="U83">
        <f t="shared" si="33"/>
        <v>0.99999999999245237</v>
      </c>
    </row>
    <row r="84" spans="1:21" x14ac:dyDescent="0.25">
      <c r="A84">
        <v>83</v>
      </c>
      <c r="B84">
        <f t="shared" si="34"/>
        <v>2.6955898751870318E-12</v>
      </c>
      <c r="C84">
        <f t="shared" si="35"/>
        <v>0.99999999999730438</v>
      </c>
      <c r="E84">
        <f t="shared" si="36"/>
        <v>1.4241761359351825E-23</v>
      </c>
      <c r="F84">
        <f t="shared" si="37"/>
        <v>7.5476516504789317E-12</v>
      </c>
      <c r="G84">
        <f t="shared" si="38"/>
        <v>0.99999999999245248</v>
      </c>
      <c r="I84">
        <f t="shared" si="39"/>
        <v>7.5476516504931731E-12</v>
      </c>
      <c r="J84">
        <f t="shared" si="40"/>
        <v>0.99999999999245248</v>
      </c>
      <c r="L84">
        <f>E84*(1-'Herencia dominante'!B$7)</f>
        <v>7.1208806796759124E-24</v>
      </c>
      <c r="M84">
        <f>F84*(1-'Herencia dominante'!B$7)</f>
        <v>3.7738258252394659E-12</v>
      </c>
      <c r="N84">
        <f>G84*(1-'Herencia dominante'!B$8)</f>
        <v>0.69999999999471674</v>
      </c>
      <c r="P84">
        <f t="shared" si="41"/>
        <v>1.0172686685273239E-23</v>
      </c>
      <c r="Q84">
        <f t="shared" si="42"/>
        <v>5.3911797503537186E-12</v>
      </c>
      <c r="R84">
        <f t="shared" si="43"/>
        <v>0.99999999999460876</v>
      </c>
      <c r="T84">
        <f t="shared" si="32"/>
        <v>5.3911797503638911E-12</v>
      </c>
      <c r="U84">
        <f t="shared" si="33"/>
        <v>0.99999999999460876</v>
      </c>
    </row>
    <row r="85" spans="1:21" x14ac:dyDescent="0.25">
      <c r="A85">
        <v>84</v>
      </c>
      <c r="B85">
        <f t="shared" si="34"/>
        <v>1.9254213394222745E-12</v>
      </c>
      <c r="C85">
        <f t="shared" si="35"/>
        <v>0.99999999999807454</v>
      </c>
      <c r="E85">
        <f t="shared" si="36"/>
        <v>7.2662047752108378E-24</v>
      </c>
      <c r="F85">
        <f t="shared" si="37"/>
        <v>5.3911797503595315E-12</v>
      </c>
      <c r="G85">
        <f t="shared" si="38"/>
        <v>0.99999999999460876</v>
      </c>
      <c r="I85">
        <f t="shared" si="39"/>
        <v>5.3911797503667976E-12</v>
      </c>
      <c r="J85">
        <f t="shared" si="40"/>
        <v>0.99999999999460876</v>
      </c>
      <c r="L85">
        <f>E85*(1-'Herencia dominante'!B$7)</f>
        <v>3.6331023876054189E-24</v>
      </c>
      <c r="M85">
        <f>F85*(1-'Herencia dominante'!B$7)</f>
        <v>2.6955898751797657E-12</v>
      </c>
      <c r="N85">
        <f>G85*(1-'Herencia dominante'!B$8)</f>
        <v>0.69999999999622609</v>
      </c>
      <c r="P85">
        <f t="shared" si="41"/>
        <v>5.1901462680157364E-24</v>
      </c>
      <c r="Q85">
        <f t="shared" si="42"/>
        <v>3.8508426788341688E-12</v>
      </c>
      <c r="R85">
        <f t="shared" si="43"/>
        <v>0.99999999999614908</v>
      </c>
      <c r="T85">
        <f t="shared" si="32"/>
        <v>3.8508426788393589E-12</v>
      </c>
      <c r="U85">
        <f t="shared" si="33"/>
        <v>0.99999999999614908</v>
      </c>
    </row>
    <row r="86" spans="1:21" x14ac:dyDescent="0.25">
      <c r="A86">
        <v>85</v>
      </c>
      <c r="B86">
        <f t="shared" si="34"/>
        <v>1.3753009567317091E-12</v>
      </c>
      <c r="C86">
        <f t="shared" si="35"/>
        <v>0.99999999999862466</v>
      </c>
      <c r="E86">
        <f t="shared" si="36"/>
        <v>3.7072473343026658E-24</v>
      </c>
      <c r="F86">
        <f t="shared" si="37"/>
        <v>3.8508426788371343E-12</v>
      </c>
      <c r="G86">
        <f t="shared" si="38"/>
        <v>0.99999999999614908</v>
      </c>
      <c r="I86">
        <f t="shared" si="39"/>
        <v>3.8508426788408412E-12</v>
      </c>
      <c r="J86">
        <f t="shared" si="40"/>
        <v>0.99999999999614908</v>
      </c>
      <c r="L86">
        <f>E86*(1-'Herencia dominante'!B$7)</f>
        <v>1.8536236671513329E-24</v>
      </c>
      <c r="M86">
        <f>F86*(1-'Herencia dominante'!B$7)</f>
        <v>1.9254213394185671E-12</v>
      </c>
      <c r="N86">
        <f>G86*(1-'Herencia dominante'!B$8)</f>
        <v>0.69999999999730433</v>
      </c>
      <c r="P86">
        <f t="shared" si="41"/>
        <v>2.6480338102191036E-24</v>
      </c>
      <c r="Q86">
        <f t="shared" si="42"/>
        <v>2.7506019134581222E-12</v>
      </c>
      <c r="R86">
        <f t="shared" si="43"/>
        <v>0.99999999999724931</v>
      </c>
      <c r="T86">
        <f t="shared" si="32"/>
        <v>2.7506019134607702E-12</v>
      </c>
      <c r="U86">
        <f t="shared" si="33"/>
        <v>0.99999999999724931</v>
      </c>
    </row>
    <row r="87" spans="1:21" x14ac:dyDescent="0.25">
      <c r="A87">
        <v>86</v>
      </c>
      <c r="B87">
        <f t="shared" si="34"/>
        <v>9.8235782623770718E-13</v>
      </c>
      <c r="C87">
        <f t="shared" si="35"/>
        <v>0.99999999999901756</v>
      </c>
      <c r="E87">
        <f t="shared" si="36"/>
        <v>1.8914527215871544E-24</v>
      </c>
      <c r="F87">
        <f t="shared" si="37"/>
        <v>2.7506019134596352E-12</v>
      </c>
      <c r="G87">
        <f t="shared" si="38"/>
        <v>0.99999999999724931</v>
      </c>
      <c r="I87">
        <f t="shared" si="39"/>
        <v>2.7506019134615267E-12</v>
      </c>
      <c r="J87">
        <f t="shared" si="40"/>
        <v>0.99999999999724931</v>
      </c>
      <c r="L87">
        <f>E87*(1-'Herencia dominante'!B$7)</f>
        <v>9.4572636079357722E-25</v>
      </c>
      <c r="M87">
        <f>F87*(1-'Herencia dominante'!B$7)</f>
        <v>1.3753009567298176E-12</v>
      </c>
      <c r="N87">
        <f>G87*(1-'Herencia dominante'!B$8)</f>
        <v>0.6999999999980745</v>
      </c>
      <c r="P87">
        <f t="shared" si="41"/>
        <v>1.3510376582776007E-24</v>
      </c>
      <c r="Q87">
        <f t="shared" si="42"/>
        <v>1.9647156524727123E-12</v>
      </c>
      <c r="R87">
        <f t="shared" si="43"/>
        <v>0.99999999999803524</v>
      </c>
      <c r="T87">
        <f t="shared" si="32"/>
        <v>1.9647156524740633E-12</v>
      </c>
      <c r="U87">
        <f t="shared" si="33"/>
        <v>0.99999999999803524</v>
      </c>
    </row>
    <row r="88" spans="1:21" x14ac:dyDescent="0.25">
      <c r="A88">
        <v>87</v>
      </c>
      <c r="B88">
        <f t="shared" si="34"/>
        <v>7.016841615987564E-13</v>
      </c>
      <c r="C88">
        <f t="shared" si="35"/>
        <v>0.99999999999929834</v>
      </c>
      <c r="E88">
        <f t="shared" si="36"/>
        <v>9.6502689877047338E-25</v>
      </c>
      <c r="F88">
        <f t="shared" si="37"/>
        <v>1.9647156524734841E-12</v>
      </c>
      <c r="G88">
        <f t="shared" si="38"/>
        <v>0.99999999999803513</v>
      </c>
      <c r="I88">
        <f t="shared" si="39"/>
        <v>1.9647156524744491E-12</v>
      </c>
      <c r="J88">
        <f t="shared" si="40"/>
        <v>0.99999999999803513</v>
      </c>
      <c r="L88">
        <f>E88*(1-'Herencia dominante'!B$7)</f>
        <v>4.8251344938523669E-25</v>
      </c>
      <c r="M88">
        <f>F88*(1-'Herencia dominante'!B$7)</f>
        <v>9.8235782623674207E-13</v>
      </c>
      <c r="N88">
        <f>G88*(1-'Herencia dominante'!B$8)</f>
        <v>0.6999999999986245</v>
      </c>
      <c r="P88">
        <f t="shared" si="41"/>
        <v>6.893049276935824E-25</v>
      </c>
      <c r="Q88">
        <f t="shared" si="42"/>
        <v>1.4033683231961341E-12</v>
      </c>
      <c r="R88">
        <f t="shared" si="43"/>
        <v>0.99999999999859668</v>
      </c>
      <c r="T88">
        <f t="shared" si="32"/>
        <v>1.4033683231968234E-12</v>
      </c>
      <c r="U88">
        <f t="shared" si="33"/>
        <v>0.99999999999859668</v>
      </c>
    </row>
    <row r="89" spans="1:21" x14ac:dyDescent="0.25">
      <c r="A89">
        <v>88</v>
      </c>
      <c r="B89">
        <f t="shared" si="34"/>
        <v>5.0120297257074131E-13</v>
      </c>
      <c r="C89">
        <f t="shared" si="35"/>
        <v>0.99999999999949873</v>
      </c>
      <c r="E89">
        <f t="shared" si="36"/>
        <v>4.9236066263854972E-25</v>
      </c>
      <c r="F89">
        <f t="shared" si="37"/>
        <v>1.4033683231965281E-12</v>
      </c>
      <c r="G89">
        <f t="shared" si="38"/>
        <v>0.99999999999859668</v>
      </c>
      <c r="I89">
        <f t="shared" si="39"/>
        <v>1.4033683231970205E-12</v>
      </c>
      <c r="J89">
        <f t="shared" si="40"/>
        <v>0.99999999999859668</v>
      </c>
      <c r="L89">
        <f>E89*(1-'Herencia dominante'!B$7)</f>
        <v>2.4618033131927486E-25</v>
      </c>
      <c r="M89">
        <f>F89*(1-'Herencia dominante'!B$7)</f>
        <v>7.0168416159826405E-13</v>
      </c>
      <c r="N89">
        <f>G89*(1-'Herencia dominante'!B$8)</f>
        <v>0.69999999999901763</v>
      </c>
      <c r="P89">
        <f t="shared" si="41"/>
        <v>3.5168618759910512E-25</v>
      </c>
      <c r="Q89">
        <f t="shared" si="42"/>
        <v>1.0024059451407792E-12</v>
      </c>
      <c r="R89">
        <f t="shared" si="43"/>
        <v>0.99999999999899758</v>
      </c>
      <c r="T89">
        <f t="shared" si="32"/>
        <v>1.0024059451411308E-12</v>
      </c>
      <c r="U89">
        <f t="shared" si="33"/>
        <v>0.99999999999899758</v>
      </c>
    </row>
    <row r="90" spans="1:21" x14ac:dyDescent="0.25">
      <c r="A90">
        <v>89</v>
      </c>
      <c r="B90">
        <f t="shared" si="34"/>
        <v>3.5800212326491784E-13</v>
      </c>
      <c r="C90">
        <f t="shared" si="35"/>
        <v>0.99999999999964206</v>
      </c>
      <c r="E90">
        <f t="shared" si="36"/>
        <v>2.5120441971374729E-25</v>
      </c>
      <c r="F90">
        <f t="shared" si="37"/>
        <v>1.0024059451409802E-12</v>
      </c>
      <c r="G90">
        <f t="shared" si="38"/>
        <v>0.99999999999899747</v>
      </c>
      <c r="I90">
        <f t="shared" si="39"/>
        <v>1.0024059451412314E-12</v>
      </c>
      <c r="J90">
        <f t="shared" si="40"/>
        <v>0.99999999999899747</v>
      </c>
      <c r="L90">
        <f>E90*(1-'Herencia dominante'!B$7)</f>
        <v>1.2560220985687364E-25</v>
      </c>
      <c r="M90">
        <f>F90*(1-'Herencia dominante'!B$7)</f>
        <v>5.0120297257049009E-13</v>
      </c>
      <c r="N90">
        <f>G90*(1-'Herencia dominante'!B$8)</f>
        <v>0.69999999999929818</v>
      </c>
      <c r="P90">
        <f t="shared" si="41"/>
        <v>1.7943172836701377E-25</v>
      </c>
      <c r="Q90">
        <f t="shared" si="42"/>
        <v>7.1600424652947681E-13</v>
      </c>
      <c r="R90">
        <f t="shared" si="43"/>
        <v>0.99999999999928402</v>
      </c>
      <c r="T90">
        <f t="shared" si="32"/>
        <v>7.1600424652965624E-13</v>
      </c>
      <c r="U90">
        <f t="shared" si="33"/>
        <v>0.99999999999928402</v>
      </c>
    </row>
    <row r="91" spans="1:21" x14ac:dyDescent="0.25">
      <c r="A91">
        <v>90</v>
      </c>
      <c r="B91">
        <f t="shared" si="34"/>
        <v>2.5571580233213647E-13</v>
      </c>
      <c r="C91">
        <f t="shared" si="35"/>
        <v>0.9999999999997442</v>
      </c>
      <c r="E91">
        <f t="shared" si="36"/>
        <v>1.2816552026218942E-25</v>
      </c>
      <c r="F91">
        <f t="shared" si="37"/>
        <v>7.160042465295794E-13</v>
      </c>
      <c r="G91">
        <f t="shared" si="38"/>
        <v>0.99999999999928413</v>
      </c>
      <c r="I91">
        <f t="shared" si="39"/>
        <v>7.1600424652970754E-13</v>
      </c>
      <c r="J91">
        <f t="shared" si="40"/>
        <v>0.99999999999928413</v>
      </c>
      <c r="L91">
        <f>E91*(1-'Herencia dominante'!B$7)</f>
        <v>6.4082760131094709E-26</v>
      </c>
      <c r="M91">
        <f>F91*(1-'Herencia dominante'!B$7)</f>
        <v>3.580021232647897E-13</v>
      </c>
      <c r="N91">
        <f>G91*(1-'Herencia dominante'!B$8)</f>
        <v>0.6999999999994988</v>
      </c>
      <c r="P91">
        <f t="shared" si="41"/>
        <v>9.1546800187296876E-26</v>
      </c>
      <c r="Q91">
        <f t="shared" si="42"/>
        <v>5.1143160466408988E-13</v>
      </c>
      <c r="R91">
        <f t="shared" si="43"/>
        <v>0.99999999999948852</v>
      </c>
      <c r="T91">
        <f t="shared" si="32"/>
        <v>5.1143160466418146E-13</v>
      </c>
      <c r="U91">
        <f t="shared" si="33"/>
        <v>0.99999999999948852</v>
      </c>
    </row>
    <row r="92" spans="1:21" x14ac:dyDescent="0.25">
      <c r="A92">
        <v>91</v>
      </c>
      <c r="B92">
        <f t="shared" si="34"/>
        <v>1.8265414452298133E-13</v>
      </c>
      <c r="C92">
        <f t="shared" si="35"/>
        <v>0.99999999999981737</v>
      </c>
      <c r="E92">
        <f t="shared" si="36"/>
        <v>6.5390571562368292E-26</v>
      </c>
      <c r="F92">
        <f t="shared" si="37"/>
        <v>5.1143160466414208E-13</v>
      </c>
      <c r="G92">
        <f t="shared" si="38"/>
        <v>0.99999999999948841</v>
      </c>
      <c r="I92">
        <f t="shared" si="39"/>
        <v>5.1143160466420752E-13</v>
      </c>
      <c r="J92">
        <f t="shared" si="40"/>
        <v>0.99999999999948841</v>
      </c>
      <c r="L92">
        <f>E92*(1-'Herencia dominante'!B$7)</f>
        <v>3.2695285781184146E-26</v>
      </c>
      <c r="M92">
        <f>F92*(1-'Herencia dominante'!B$7)</f>
        <v>2.5571580233207104E-13</v>
      </c>
      <c r="N92">
        <f>G92*(1-'Herencia dominante'!B$8)</f>
        <v>0.6999999999996418</v>
      </c>
      <c r="P92">
        <f t="shared" si="41"/>
        <v>4.6707551115984194E-26</v>
      </c>
      <c r="Q92">
        <f t="shared" si="42"/>
        <v>3.6530828904586925E-13</v>
      </c>
      <c r="R92">
        <f t="shared" si="43"/>
        <v>0.99999999999963474</v>
      </c>
      <c r="T92">
        <f t="shared" si="32"/>
        <v>3.6530828904591595E-13</v>
      </c>
      <c r="U92">
        <f t="shared" si="33"/>
        <v>0.99999999999963474</v>
      </c>
    </row>
    <row r="93" spans="1:21" x14ac:dyDescent="0.25">
      <c r="A93">
        <v>92</v>
      </c>
      <c r="B93">
        <f t="shared" si="34"/>
        <v>1.3046724608785745E-13</v>
      </c>
      <c r="C93">
        <f t="shared" si="35"/>
        <v>0.99999999999986955</v>
      </c>
      <c r="E93">
        <f t="shared" si="36"/>
        <v>3.3362536511422152E-26</v>
      </c>
      <c r="F93">
        <f t="shared" si="37"/>
        <v>3.6530828904589596E-13</v>
      </c>
      <c r="G93">
        <f t="shared" si="38"/>
        <v>0.99999999999963474</v>
      </c>
      <c r="I93">
        <f t="shared" si="39"/>
        <v>3.6530828904592933E-13</v>
      </c>
      <c r="J93">
        <f t="shared" si="40"/>
        <v>0.99999999999963474</v>
      </c>
      <c r="L93">
        <f>E93*(1-'Herencia dominante'!B$7)</f>
        <v>1.6681268255711076E-26</v>
      </c>
      <c r="M93">
        <f>F93*(1-'Herencia dominante'!B$7)</f>
        <v>1.8265414452294798E-13</v>
      </c>
      <c r="N93">
        <f>G93*(1-'Herencia dominante'!B$8)</f>
        <v>0.69999999999974427</v>
      </c>
      <c r="P93">
        <f t="shared" si="41"/>
        <v>2.3830383222446883E-26</v>
      </c>
      <c r="Q93">
        <f t="shared" si="42"/>
        <v>2.6093449217566724E-13</v>
      </c>
      <c r="R93">
        <f t="shared" si="43"/>
        <v>0.9999999999997391</v>
      </c>
      <c r="T93">
        <f t="shared" si="32"/>
        <v>2.6093449217569107E-13</v>
      </c>
      <c r="U93">
        <f t="shared" si="33"/>
        <v>0.9999999999997391</v>
      </c>
    </row>
    <row r="94" spans="1:21" x14ac:dyDescent="0.25">
      <c r="A94">
        <v>93</v>
      </c>
      <c r="B94">
        <f t="shared" si="34"/>
        <v>9.3190890062762275E-14</v>
      </c>
      <c r="C94">
        <f t="shared" si="35"/>
        <v>0.99999999999990674</v>
      </c>
      <c r="E94">
        <f t="shared" si="36"/>
        <v>1.7021702301749555E-26</v>
      </c>
      <c r="F94">
        <f t="shared" si="37"/>
        <v>2.6093449217568087E-13</v>
      </c>
      <c r="G94">
        <f t="shared" si="38"/>
        <v>0.9999999999997391</v>
      </c>
      <c r="I94">
        <f t="shared" si="39"/>
        <v>2.6093449217569788E-13</v>
      </c>
      <c r="J94">
        <f t="shared" si="40"/>
        <v>0.9999999999997391</v>
      </c>
      <c r="L94">
        <f>E94*(1-'Herencia dominante'!B$7)</f>
        <v>8.5108511508747774E-27</v>
      </c>
      <c r="M94">
        <f>F94*(1-'Herencia dominante'!B$7)</f>
        <v>1.3046724608784043E-13</v>
      </c>
      <c r="N94">
        <f>G94*(1-'Herencia dominante'!B$8)</f>
        <v>0.69999999999981732</v>
      </c>
      <c r="P94">
        <f t="shared" si="41"/>
        <v>1.2158358786964875E-26</v>
      </c>
      <c r="Q94">
        <f t="shared" si="42"/>
        <v>1.8638178012550024E-13</v>
      </c>
      <c r="R94">
        <f t="shared" si="43"/>
        <v>0.99999999999981359</v>
      </c>
      <c r="T94">
        <f t="shared" si="32"/>
        <v>1.8638178012551241E-13</v>
      </c>
      <c r="U94">
        <f t="shared" si="33"/>
        <v>0.99999999999981359</v>
      </c>
    </row>
    <row r="95" spans="1:21" x14ac:dyDescent="0.25">
      <c r="A95">
        <v>94</v>
      </c>
      <c r="B95">
        <f t="shared" si="34"/>
        <v>6.6564921473405173E-14</v>
      </c>
      <c r="C95">
        <f t="shared" si="35"/>
        <v>0.9999999999999335</v>
      </c>
      <c r="E95">
        <f t="shared" si="36"/>
        <v>8.6845419906898452E-27</v>
      </c>
      <c r="F95">
        <f t="shared" si="37"/>
        <v>1.8638178012550716E-13</v>
      </c>
      <c r="G95">
        <f t="shared" si="38"/>
        <v>0.99999999999981348</v>
      </c>
      <c r="I95">
        <f t="shared" si="39"/>
        <v>1.8638178012551584E-13</v>
      </c>
      <c r="J95">
        <f t="shared" si="40"/>
        <v>0.99999999999981348</v>
      </c>
      <c r="L95">
        <f>E95*(1-'Herencia dominante'!B$7)</f>
        <v>4.3422709953449226E-27</v>
      </c>
      <c r="M95">
        <f>F95*(1-'Herencia dominante'!B$7)</f>
        <v>9.3190890062753578E-14</v>
      </c>
      <c r="N95">
        <f>G95*(1-'Herencia dominante'!B$8)</f>
        <v>0.69999999999986939</v>
      </c>
      <c r="P95">
        <f t="shared" si="41"/>
        <v>6.2032442790645073E-27</v>
      </c>
      <c r="Q95">
        <f t="shared" si="42"/>
        <v>1.3312984294679795E-13</v>
      </c>
      <c r="R95">
        <f t="shared" si="43"/>
        <v>0.99999999999986688</v>
      </c>
      <c r="T95">
        <f t="shared" si="32"/>
        <v>1.3312984294680416E-13</v>
      </c>
      <c r="U95">
        <f t="shared" si="33"/>
        <v>0.99999999999986688</v>
      </c>
    </row>
    <row r="96" spans="1:21" x14ac:dyDescent="0.25">
      <c r="A96">
        <v>95</v>
      </c>
      <c r="B96">
        <f t="shared" si="34"/>
        <v>4.7546372481005501E-14</v>
      </c>
      <c r="C96">
        <f t="shared" si="35"/>
        <v>0.99999999999995237</v>
      </c>
      <c r="E96">
        <f t="shared" si="36"/>
        <v>4.4308887707605971E-27</v>
      </c>
      <c r="F96">
        <f t="shared" si="37"/>
        <v>1.3312984294680149E-13</v>
      </c>
      <c r="G96">
        <f t="shared" si="38"/>
        <v>0.999999999999867</v>
      </c>
      <c r="I96">
        <f t="shared" si="39"/>
        <v>1.3312984294680593E-13</v>
      </c>
      <c r="J96">
        <f t="shared" si="40"/>
        <v>0.999999999999867</v>
      </c>
      <c r="L96">
        <f>E96*(1-'Herencia dominante'!B$7)</f>
        <v>2.2154443853802985E-27</v>
      </c>
      <c r="M96">
        <f>F96*(1-'Herencia dominante'!B$7)</f>
        <v>6.6564921473400743E-14</v>
      </c>
      <c r="N96">
        <f>G96*(1-'Herencia dominante'!B$8)</f>
        <v>0.69999999999990681</v>
      </c>
      <c r="P96">
        <f t="shared" si="41"/>
        <v>3.1649205505434039E-27</v>
      </c>
      <c r="Q96">
        <f t="shared" si="42"/>
        <v>9.5092744962004666E-14</v>
      </c>
      <c r="R96">
        <f t="shared" si="43"/>
        <v>0.99999999999990485</v>
      </c>
      <c r="T96">
        <f t="shared" si="32"/>
        <v>9.5092744962007834E-14</v>
      </c>
      <c r="U96">
        <f t="shared" si="33"/>
        <v>0.99999999999990485</v>
      </c>
    </row>
    <row r="97" spans="1:21" x14ac:dyDescent="0.25">
      <c r="A97">
        <v>96</v>
      </c>
      <c r="B97">
        <f t="shared" si="34"/>
        <v>3.3961694629290575E-14</v>
      </c>
      <c r="C97">
        <f t="shared" si="35"/>
        <v>0.99999999999996614</v>
      </c>
      <c r="E97">
        <f t="shared" si="36"/>
        <v>2.2606575361025172E-27</v>
      </c>
      <c r="F97">
        <f t="shared" si="37"/>
        <v>9.5092744962006471E-14</v>
      </c>
      <c r="G97">
        <f t="shared" si="38"/>
        <v>0.99999999999990474</v>
      </c>
      <c r="I97">
        <f t="shared" si="39"/>
        <v>9.509274496200873E-14</v>
      </c>
      <c r="J97">
        <f t="shared" si="40"/>
        <v>0.99999999999990474</v>
      </c>
      <c r="L97">
        <f>E97*(1-'Herencia dominante'!B$7)</f>
        <v>1.1303287680512586E-27</v>
      </c>
      <c r="M97">
        <f>F97*(1-'Herencia dominante'!B$7)</f>
        <v>4.7546372481003235E-14</v>
      </c>
      <c r="N97">
        <f>G97*(1-'Herencia dominante'!B$8)</f>
        <v>0.69999999999993323</v>
      </c>
      <c r="P97">
        <f t="shared" si="41"/>
        <v>1.6147553829304138E-27</v>
      </c>
      <c r="Q97">
        <f t="shared" si="42"/>
        <v>6.7923389258577918E-14</v>
      </c>
      <c r="R97">
        <f t="shared" si="43"/>
        <v>0.99999999999993217</v>
      </c>
      <c r="T97">
        <f t="shared" si="32"/>
        <v>6.7923389258579534E-14</v>
      </c>
      <c r="U97">
        <f t="shared" si="33"/>
        <v>0.99999999999993217</v>
      </c>
    </row>
    <row r="98" spans="1:21" x14ac:dyDescent="0.25">
      <c r="A98">
        <v>97</v>
      </c>
      <c r="B98">
        <f t="shared" si="34"/>
        <v>2.4258353306636594E-14</v>
      </c>
      <c r="C98">
        <f t="shared" si="35"/>
        <v>0.9999999999999758</v>
      </c>
      <c r="E98">
        <f t="shared" si="36"/>
        <v>1.1533967020931843E-27</v>
      </c>
      <c r="F98">
        <f t="shared" si="37"/>
        <v>6.7923389258578853E-14</v>
      </c>
      <c r="G98">
        <f t="shared" si="38"/>
        <v>0.99999999999993228</v>
      </c>
      <c r="I98">
        <f t="shared" si="39"/>
        <v>6.7923389258580001E-14</v>
      </c>
      <c r="J98">
        <f t="shared" si="40"/>
        <v>0.99999999999993228</v>
      </c>
      <c r="L98">
        <f>E98*(1-'Herencia dominante'!B$7)</f>
        <v>5.7669835104659217E-28</v>
      </c>
      <c r="M98">
        <f>F98*(1-'Herencia dominante'!B$7)</f>
        <v>3.3961694629289426E-14</v>
      </c>
      <c r="N98">
        <f>G98*(1-'Herencia dominante'!B$8)</f>
        <v>0.69999999999995255</v>
      </c>
      <c r="P98">
        <f t="shared" si="41"/>
        <v>8.2385478720943321E-28</v>
      </c>
      <c r="Q98">
        <f t="shared" si="42"/>
        <v>4.8516706613271541E-14</v>
      </c>
      <c r="R98">
        <f t="shared" si="43"/>
        <v>0.99999999999995148</v>
      </c>
      <c r="T98">
        <f t="shared" si="32"/>
        <v>4.8516706613272368E-14</v>
      </c>
      <c r="U98">
        <f t="shared" si="33"/>
        <v>0.99999999999995148</v>
      </c>
    </row>
    <row r="99" spans="1:21" x14ac:dyDescent="0.25">
      <c r="A99">
        <v>98</v>
      </c>
      <c r="B99">
        <f t="shared" si="34"/>
        <v>1.7327395219026378E-14</v>
      </c>
      <c r="C99">
        <f t="shared" si="35"/>
        <v>0.99999999999998257</v>
      </c>
      <c r="E99">
        <f t="shared" si="36"/>
        <v>5.8846770514960661E-28</v>
      </c>
      <c r="F99">
        <f t="shared" si="37"/>
        <v>4.8516706613272014E-14</v>
      </c>
      <c r="G99">
        <f t="shared" si="38"/>
        <v>0.99999999999995159</v>
      </c>
      <c r="I99">
        <f t="shared" si="39"/>
        <v>4.8516706613272601E-14</v>
      </c>
      <c r="J99">
        <f t="shared" si="40"/>
        <v>0.99999999999995159</v>
      </c>
      <c r="L99">
        <f>E99*(1-'Herencia dominante'!B$7)</f>
        <v>2.942338525748033E-28</v>
      </c>
      <c r="M99">
        <f>F99*(1-'Herencia dominante'!B$7)</f>
        <v>2.4258353306636007E-14</v>
      </c>
      <c r="N99">
        <f>G99*(1-'Herencia dominante'!B$8)</f>
        <v>0.69999999999996609</v>
      </c>
      <c r="P99">
        <f t="shared" si="41"/>
        <v>4.203340751068676E-28</v>
      </c>
      <c r="Q99">
        <f t="shared" si="42"/>
        <v>3.4654790438051916E-14</v>
      </c>
      <c r="R99">
        <f t="shared" si="43"/>
        <v>0.99999999999996525</v>
      </c>
      <c r="T99">
        <f t="shared" si="32"/>
        <v>3.4654790438052339E-14</v>
      </c>
      <c r="U99">
        <f t="shared" si="33"/>
        <v>0.99999999999996525</v>
      </c>
    </row>
    <row r="100" spans="1:21" x14ac:dyDescent="0.25">
      <c r="A100">
        <v>99</v>
      </c>
      <c r="B100">
        <f t="shared" si="34"/>
        <v>1.2376710870733251E-14</v>
      </c>
      <c r="C100">
        <f t="shared" si="35"/>
        <v>0.99999999999998757</v>
      </c>
      <c r="E100">
        <f t="shared" si="36"/>
        <v>3.0023862507633815E-28</v>
      </c>
      <c r="F100">
        <f t="shared" si="37"/>
        <v>3.4654790438052149E-14</v>
      </c>
      <c r="G100">
        <f t="shared" si="38"/>
        <v>0.99999999999996514</v>
      </c>
      <c r="I100">
        <f t="shared" si="39"/>
        <v>3.4654790438052452E-14</v>
      </c>
      <c r="J100">
        <f t="shared" si="40"/>
        <v>0.99999999999996514</v>
      </c>
      <c r="L100">
        <f>E100*(1-'Herencia dominante'!B$7)</f>
        <v>1.5011931253816908E-28</v>
      </c>
      <c r="M100">
        <f>F100*(1-'Herencia dominante'!B$7)</f>
        <v>1.7327395219026075E-14</v>
      </c>
      <c r="N100">
        <f>G100*(1-'Herencia dominante'!B$8)</f>
        <v>0.69999999999997553</v>
      </c>
      <c r="P100">
        <f t="shared" si="41"/>
        <v>2.1445616076881516E-28</v>
      </c>
      <c r="Q100">
        <f t="shared" si="42"/>
        <v>2.4753421741466074E-14</v>
      </c>
      <c r="R100">
        <f t="shared" si="43"/>
        <v>0.99999999999997524</v>
      </c>
      <c r="T100">
        <f t="shared" si="32"/>
        <v>2.4753421741466288E-14</v>
      </c>
      <c r="U100">
        <f t="shared" si="33"/>
        <v>0.99999999999997524</v>
      </c>
    </row>
    <row r="101" spans="1:21" x14ac:dyDescent="0.25">
      <c r="A101">
        <v>100</v>
      </c>
      <c r="B101">
        <f t="shared" si="34"/>
        <v>8.8405077648095289E-15</v>
      </c>
      <c r="C101">
        <f t="shared" si="35"/>
        <v>0.99999999999999123</v>
      </c>
      <c r="E101">
        <f t="shared" si="36"/>
        <v>1.5318297197772665E-28</v>
      </c>
      <c r="F101">
        <f t="shared" si="37"/>
        <v>2.4753421741466194E-14</v>
      </c>
      <c r="G101">
        <f t="shared" si="38"/>
        <v>0.99999999999997513</v>
      </c>
      <c r="I101">
        <f t="shared" si="39"/>
        <v>2.4753421741466348E-14</v>
      </c>
      <c r="J101">
        <f t="shared" si="40"/>
        <v>0.99999999999997513</v>
      </c>
      <c r="L101">
        <f>E101*(1-'Herencia dominante'!B$7)</f>
        <v>7.6591485988863323E-29</v>
      </c>
      <c r="M101">
        <f>F101*(1-'Herencia dominante'!B$7)</f>
        <v>1.2376710870733097E-14</v>
      </c>
      <c r="N101">
        <f>G101*(1-'Herencia dominante'!B$8)</f>
        <v>0.69999999999998253</v>
      </c>
      <c r="P101">
        <f t="shared" si="41"/>
        <v>1.0941640855551984E-28</v>
      </c>
      <c r="Q101">
        <f t="shared" si="42"/>
        <v>1.768101552961884E-14</v>
      </c>
      <c r="R101">
        <f t="shared" si="43"/>
        <v>0.99999999999998235</v>
      </c>
      <c r="T101">
        <f t="shared" si="32"/>
        <v>1.7681015529618951E-14</v>
      </c>
      <c r="U101">
        <f t="shared" si="33"/>
        <v>0.99999999999998235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opLeftCell="A2" workbookViewId="0">
      <selection activeCell="Q6" sqref="Q6"/>
    </sheetView>
  </sheetViews>
  <sheetFormatPr baseColWidth="10" defaultRowHeight="15" x14ac:dyDescent="0.25"/>
  <cols>
    <col min="1" max="1" width="8.7109375" style="1" customWidth="1"/>
    <col min="4" max="4" width="5.7109375" customWidth="1"/>
    <col min="8" max="8" width="5.7109375" customWidth="1"/>
    <col min="12" max="12" width="5.7109375" customWidth="1"/>
  </cols>
  <sheetData>
    <row r="1" spans="1:18" x14ac:dyDescent="0.25">
      <c r="A1" s="1" t="s">
        <v>14</v>
      </c>
      <c r="B1" s="1" t="s">
        <v>0</v>
      </c>
      <c r="C1" s="1" t="s">
        <v>27</v>
      </c>
      <c r="D1" s="1"/>
      <c r="E1" s="1" t="s">
        <v>2</v>
      </c>
      <c r="F1" s="1" t="s">
        <v>25</v>
      </c>
      <c r="G1" s="1" t="s">
        <v>26</v>
      </c>
      <c r="H1" s="1"/>
      <c r="I1" s="1" t="s">
        <v>8</v>
      </c>
      <c r="J1" s="1" t="s">
        <v>9</v>
      </c>
      <c r="K1" s="1" t="s">
        <v>10</v>
      </c>
      <c r="L1" s="1"/>
      <c r="M1" s="1" t="s">
        <v>11</v>
      </c>
      <c r="N1" s="1" t="s">
        <v>12</v>
      </c>
      <c r="O1" s="1" t="s">
        <v>13</v>
      </c>
      <c r="Q1" s="1"/>
      <c r="R1" s="1"/>
    </row>
    <row r="2" spans="1:18" x14ac:dyDescent="0.25">
      <c r="A2" s="1">
        <v>1</v>
      </c>
      <c r="B2">
        <f>'Herencia codominante'!B4</f>
        <v>0.999</v>
      </c>
      <c r="C2">
        <f>'Herencia codominante'!B5</f>
        <v>1.0000000000000009E-3</v>
      </c>
      <c r="M2">
        <f>E3</f>
        <v>0.99800100000000003</v>
      </c>
      <c r="N2">
        <f>F3</f>
        <v>1.9980000000000019E-3</v>
      </c>
      <c r="O2">
        <f>G3</f>
        <v>1.0000000000000019E-6</v>
      </c>
    </row>
    <row r="3" spans="1:18" x14ac:dyDescent="0.25">
      <c r="A3" s="1">
        <v>2</v>
      </c>
      <c r="B3">
        <f>M3+(N3*0.5)</f>
        <v>0.99866855252305464</v>
      </c>
      <c r="C3">
        <f>O3+(N3*0.5)</f>
        <v>1.3314474769453401E-3</v>
      </c>
      <c r="E3">
        <f>B2^2</f>
        <v>0.99800100000000003</v>
      </c>
      <c r="F3">
        <f>2*B2*C2</f>
        <v>1.9980000000000019E-3</v>
      </c>
      <c r="G3">
        <f>C2^2</f>
        <v>1.0000000000000019E-6</v>
      </c>
      <c r="I3">
        <f>E3*(1-'Herencia codominante'!B$7)</f>
        <v>0.59880060000000002</v>
      </c>
      <c r="J3">
        <f>F3*(1-'Herencia codominante'!B$8)</f>
        <v>1.5984000000000016E-3</v>
      </c>
      <c r="K3">
        <f>G3*(1-'Herencia codominante'!B$9)</f>
        <v>2.0000000000000034E-7</v>
      </c>
      <c r="M3">
        <f>I3/SUM($I3:$K3)</f>
        <v>0.99733743815781228</v>
      </c>
      <c r="N3">
        <f>J3/SUM($I3:$K3)</f>
        <v>2.6622287304846532E-3</v>
      </c>
      <c r="O3">
        <f>K3/SUM($I3:$K3)</f>
        <v>3.3311170301359549E-7</v>
      </c>
    </row>
    <row r="4" spans="1:18" x14ac:dyDescent="0.25">
      <c r="A4" s="1">
        <v>3</v>
      </c>
      <c r="B4">
        <f t="shared" ref="B4:B67" si="0">M4+(N4*0.5)</f>
        <v>0.99822807807553549</v>
      </c>
      <c r="C4">
        <f t="shared" ref="C4:C67" si="1">O4+(N4*0.5)</f>
        <v>1.7719219244645621E-3</v>
      </c>
      <c r="E4">
        <f t="shared" ref="E4:E67" si="2">B3^2</f>
        <v>0.99733887779849317</v>
      </c>
      <c r="F4">
        <f t="shared" ref="F4:F67" si="3">2*B3*C3</f>
        <v>2.659349449122952E-3</v>
      </c>
      <c r="G4">
        <f t="shared" ref="G4:G67" si="4">C3^2</f>
        <v>1.772752383864112E-6</v>
      </c>
      <c r="I4">
        <f>E4*(1-'Herencia codominante'!B$7)</f>
        <v>0.5984033266790959</v>
      </c>
      <c r="J4">
        <f>F4*(1-'Herencia codominante'!B$8)</f>
        <v>2.1274795592983618E-3</v>
      </c>
      <c r="K4">
        <f>G4*(1-'Herencia codominante'!B$9)</f>
        <v>3.5455047677282231E-7</v>
      </c>
      <c r="M4">
        <f t="shared" ref="M4:M67" si="5">I4/SUM($I4:$K4)</f>
        <v>0.99645674654587457</v>
      </c>
      <c r="N4">
        <f t="shared" ref="N4:N67" si="6">J4/SUM($I4:$K4)</f>
        <v>3.5426630593217803E-3</v>
      </c>
      <c r="O4">
        <f t="shared" ref="O4:O67" si="7">K4/SUM($I4:$K4)</f>
        <v>5.90394803671931E-7</v>
      </c>
    </row>
    <row r="5" spans="1:18" x14ac:dyDescent="0.25">
      <c r="A5" s="1">
        <v>4</v>
      </c>
      <c r="B5">
        <f t="shared" si="0"/>
        <v>0.99764335114095781</v>
      </c>
      <c r="C5">
        <f t="shared" si="1"/>
        <v>2.3566488590421389E-3</v>
      </c>
      <c r="E5">
        <f t="shared" si="2"/>
        <v>0.99645929585837734</v>
      </c>
      <c r="F5">
        <f t="shared" si="3"/>
        <v>3.5375644343163281E-3</v>
      </c>
      <c r="G5">
        <f t="shared" si="4"/>
        <v>3.1397073063981972E-6</v>
      </c>
      <c r="I5">
        <f>E5*(1-'Herencia codominante'!B$7)</f>
        <v>0.5978755775150264</v>
      </c>
      <c r="J5">
        <f>F5*(1-'Herencia codominante'!B$8)</f>
        <v>2.8300515474530626E-3</v>
      </c>
      <c r="K5">
        <f>G5*(1-'Herencia codominante'!B$9)</f>
        <v>6.2794146127963925E-7</v>
      </c>
      <c r="M5">
        <f t="shared" si="5"/>
        <v>0.99528774762055494</v>
      </c>
      <c r="N5">
        <f t="shared" si="6"/>
        <v>4.7112070408057974E-3</v>
      </c>
      <c r="O5">
        <f t="shared" si="7"/>
        <v>1.0453386392403099E-6</v>
      </c>
    </row>
    <row r="6" spans="1:18" x14ac:dyDescent="0.25">
      <c r="A6" s="1">
        <v>5</v>
      </c>
      <c r="B6">
        <f t="shared" si="0"/>
        <v>0.99686825241060351</v>
      </c>
      <c r="C6">
        <f t="shared" si="1"/>
        <v>3.1317475893964356E-3</v>
      </c>
      <c r="E6">
        <f t="shared" si="2"/>
        <v>0.99529225607576044</v>
      </c>
      <c r="F6">
        <f t="shared" si="3"/>
        <v>4.7021901303946284E-3</v>
      </c>
      <c r="G6">
        <f t="shared" si="4"/>
        <v>5.5537938448246147E-6</v>
      </c>
      <c r="I6">
        <f>E6*(1-'Herencia codominante'!B$7)</f>
        <v>0.59717535364545626</v>
      </c>
      <c r="J6">
        <f>F6*(1-'Herencia codominante'!B$8)</f>
        <v>3.7617521043157029E-3</v>
      </c>
      <c r="K6">
        <f>G6*(1-'Herencia codominante'!B$9)</f>
        <v>1.1107587689649227E-6</v>
      </c>
      <c r="M6">
        <f t="shared" si="5"/>
        <v>0.99373835319552983</v>
      </c>
      <c r="N6">
        <f t="shared" si="6"/>
        <v>6.2597984301473331E-3</v>
      </c>
      <c r="O6">
        <f t="shared" si="7"/>
        <v>1.8483743227688963E-6</v>
      </c>
    </row>
    <row r="7" spans="1:18" x14ac:dyDescent="0.25">
      <c r="A7" s="1">
        <v>6</v>
      </c>
      <c r="B7">
        <f t="shared" si="0"/>
        <v>0.9958427696232921</v>
      </c>
      <c r="C7">
        <f t="shared" si="1"/>
        <v>4.1572303767079422E-3</v>
      </c>
      <c r="E7">
        <f t="shared" si="2"/>
        <v>0.99374631266417068</v>
      </c>
      <c r="F7">
        <f t="shared" si="3"/>
        <v>6.2438794928654897E-3</v>
      </c>
      <c r="G7">
        <f t="shared" si="4"/>
        <v>9.8078429636903848E-6</v>
      </c>
      <c r="I7">
        <f>E7*(1-'Herencia codominante'!B$7)</f>
        <v>0.59624778759850239</v>
      </c>
      <c r="J7">
        <f>F7*(1-'Herencia codominante'!B$8)</f>
        <v>4.9951035942923921E-3</v>
      </c>
      <c r="K7">
        <f>G7*(1-'Herencia codominante'!B$9)</f>
        <v>1.9615685927380765E-6</v>
      </c>
      <c r="M7">
        <f t="shared" si="5"/>
        <v>0.99168880175866014</v>
      </c>
      <c r="N7">
        <f t="shared" si="6"/>
        <v>8.3079357292639797E-3</v>
      </c>
      <c r="O7">
        <f t="shared" si="7"/>
        <v>3.2625120759521124E-6</v>
      </c>
    </row>
    <row r="8" spans="1:18" x14ac:dyDescent="0.25">
      <c r="A8" s="1">
        <v>7</v>
      </c>
      <c r="B8">
        <f t="shared" si="0"/>
        <v>0.99448945415270218</v>
      </c>
      <c r="C8">
        <f t="shared" si="1"/>
        <v>5.5105458472978312E-3</v>
      </c>
      <c r="E8">
        <f t="shared" si="2"/>
        <v>0.99170282181098923</v>
      </c>
      <c r="F8">
        <f t="shared" si="3"/>
        <v>8.2798956246058382E-3</v>
      </c>
      <c r="G8">
        <f t="shared" si="4"/>
        <v>1.7282564405023259E-5</v>
      </c>
      <c r="I8">
        <f>E8*(1-'Herencia codominante'!B$7)</f>
        <v>0.59502169308659347</v>
      </c>
      <c r="J8">
        <f>F8*(1-'Herencia codominante'!B$8)</f>
        <v>6.6239164996846709E-3</v>
      </c>
      <c r="K8">
        <f>G8*(1-'Herencia codominante'!B$9)</f>
        <v>3.4565128810046509E-6</v>
      </c>
      <c r="M8">
        <f t="shared" si="5"/>
        <v>0.98898465337022001</v>
      </c>
      <c r="N8">
        <f t="shared" si="6"/>
        <v>1.1009601564964397E-2</v>
      </c>
      <c r="O8">
        <f t="shared" si="7"/>
        <v>5.7450648156328651E-6</v>
      </c>
    </row>
    <row r="9" spans="1:18" x14ac:dyDescent="0.25">
      <c r="A9" s="1">
        <v>8</v>
      </c>
      <c r="B9">
        <f t="shared" si="0"/>
        <v>0.99270945970963398</v>
      </c>
      <c r="C9">
        <f t="shared" si="1"/>
        <v>7.290540290365877E-3</v>
      </c>
      <c r="E9">
        <f t="shared" si="2"/>
        <v>0.98900927442093955</v>
      </c>
      <c r="F9">
        <f t="shared" si="3"/>
        <v>1.096035946352532E-2</v>
      </c>
      <c r="G9">
        <f t="shared" si="4"/>
        <v>3.0366115535171372E-5</v>
      </c>
      <c r="I9">
        <f>E9*(1-'Herencia codominante'!B$7)</f>
        <v>0.59340556465256367</v>
      </c>
      <c r="J9">
        <f>F9*(1-'Herencia codominante'!B$8)</f>
        <v>8.768287570820257E-3</v>
      </c>
      <c r="K9">
        <f>G9*(1-'Herencia codominante'!B$9)</f>
        <v>6.0732231070342733E-6</v>
      </c>
      <c r="M9">
        <f t="shared" si="5"/>
        <v>0.98542900481542695</v>
      </c>
      <c r="N9">
        <f t="shared" si="6"/>
        <v>1.4560909788414055E-2</v>
      </c>
      <c r="O9">
        <f t="shared" si="7"/>
        <v>1.0085396158849424E-5</v>
      </c>
    </row>
    <row r="10" spans="1:18" x14ac:dyDescent="0.25">
      <c r="A10" s="1">
        <v>9</v>
      </c>
      <c r="B10">
        <f t="shared" si="0"/>
        <v>0.99037851361197404</v>
      </c>
      <c r="C10">
        <f t="shared" si="1"/>
        <v>9.6214863880258912E-3</v>
      </c>
      <c r="E10">
        <f t="shared" si="2"/>
        <v>0.98547207139699344</v>
      </c>
      <c r="F10">
        <f t="shared" si="3"/>
        <v>1.4474776625280855E-2</v>
      </c>
      <c r="G10">
        <f t="shared" si="4"/>
        <v>5.315197772544817E-5</v>
      </c>
      <c r="I10">
        <f>E10*(1-'Herencia codominante'!B$7)</f>
        <v>0.591283242838196</v>
      </c>
      <c r="J10">
        <f>F10*(1-'Herencia codominante'!B$8)</f>
        <v>1.1579821300224684E-2</v>
      </c>
      <c r="K10">
        <f>G10*(1-'Herencia codominante'!B$9)</f>
        <v>1.0630395545089632E-5</v>
      </c>
      <c r="M10">
        <f t="shared" si="5"/>
        <v>0.98077466009737002</v>
      </c>
      <c r="N10">
        <f t="shared" si="6"/>
        <v>1.9207707029208054E-2</v>
      </c>
      <c r="O10">
        <f t="shared" si="7"/>
        <v>1.7632873421865181E-5</v>
      </c>
    </row>
    <row r="11" spans="1:18" x14ac:dyDescent="0.25">
      <c r="A11" s="1">
        <v>10</v>
      </c>
      <c r="B11">
        <f t="shared" si="0"/>
        <v>0.98734354489525789</v>
      </c>
      <c r="C11">
        <f t="shared" si="1"/>
        <v>1.2656455104742129E-2</v>
      </c>
      <c r="E11">
        <f t="shared" si="2"/>
        <v>0.98084960022426304</v>
      </c>
      <c r="F11">
        <f t="shared" si="3"/>
        <v>1.9057826775421845E-2</v>
      </c>
      <c r="G11">
        <f t="shared" si="4"/>
        <v>9.2573000314967517E-5</v>
      </c>
      <c r="I11">
        <f>E11*(1-'Herencia codominante'!B$7)</f>
        <v>0.5885097601345578</v>
      </c>
      <c r="J11">
        <f>F11*(1-'Herencia codominante'!B$8)</f>
        <v>1.5246261420337477E-2</v>
      </c>
      <c r="K11">
        <f>G11*(1-'Herencia codominante'!B$9)</f>
        <v>1.8514600062993499E-5</v>
      </c>
      <c r="M11">
        <f t="shared" si="5"/>
        <v>0.97471775454855758</v>
      </c>
      <c r="N11">
        <f t="shared" si="6"/>
        <v>2.5251580693400652E-2</v>
      </c>
      <c r="O11">
        <f t="shared" si="7"/>
        <v>3.066475804180278E-5</v>
      </c>
    </row>
    <row r="12" spans="1:18" x14ac:dyDescent="0.25">
      <c r="A12" s="1">
        <v>11</v>
      </c>
      <c r="B12">
        <f t="shared" si="0"/>
        <v>0.98342125688788495</v>
      </c>
      <c r="C12">
        <f t="shared" si="1"/>
        <v>1.6578743112115209E-2</v>
      </c>
      <c r="E12">
        <f t="shared" si="2"/>
        <v>0.97484727564633411</v>
      </c>
      <c r="F12">
        <f t="shared" si="3"/>
        <v>2.4992538497847553E-2</v>
      </c>
      <c r="G12">
        <f t="shared" si="4"/>
        <v>1.6018585581835309E-4</v>
      </c>
      <c r="I12">
        <f>E12*(1-'Herencia codominante'!B$7)</f>
        <v>0.58490836538780044</v>
      </c>
      <c r="J12">
        <f>F12*(1-'Herencia codominante'!B$8)</f>
        <v>1.9994030798278044E-2</v>
      </c>
      <c r="K12">
        <f>G12*(1-'Herencia codominante'!B$9)</f>
        <v>3.2037171163670611E-5</v>
      </c>
      <c r="M12">
        <f t="shared" si="5"/>
        <v>0.96689547351718486</v>
      </c>
      <c r="N12">
        <f t="shared" si="6"/>
        <v>3.3051566741400279E-2</v>
      </c>
      <c r="O12">
        <f t="shared" si="7"/>
        <v>5.2959741415068634E-5</v>
      </c>
    </row>
    <row r="13" spans="1:18" x14ac:dyDescent="0.25">
      <c r="A13" s="1">
        <v>12</v>
      </c>
      <c r="B13">
        <f t="shared" si="0"/>
        <v>0.97840067478108506</v>
      </c>
      <c r="C13">
        <f t="shared" si="1"/>
        <v>2.1599325218914976E-2</v>
      </c>
      <c r="E13">
        <f t="shared" si="2"/>
        <v>0.96711736849894736</v>
      </c>
      <c r="F13">
        <f t="shared" si="3"/>
        <v>3.2607776777875408E-2</v>
      </c>
      <c r="G13">
        <f t="shared" si="4"/>
        <v>2.7485472317750751E-4</v>
      </c>
      <c r="I13">
        <f>E13*(1-'Herencia codominante'!B$7)</f>
        <v>0.58027042109936844</v>
      </c>
      <c r="J13">
        <f>F13*(1-'Herencia codominante'!B$8)</f>
        <v>2.6086221422300326E-2</v>
      </c>
      <c r="K13">
        <f>G13*(1-'Herencia codominante'!B$9)</f>
        <v>5.4970944635501491E-5</v>
      </c>
      <c r="M13">
        <f t="shared" si="5"/>
        <v>0.95689199912001954</v>
      </c>
      <c r="N13">
        <f t="shared" si="6"/>
        <v>4.3017351322131019E-2</v>
      </c>
      <c r="O13">
        <f t="shared" si="7"/>
        <v>9.0649557849465561E-5</v>
      </c>
    </row>
    <row r="14" spans="1:18" x14ac:dyDescent="0.25">
      <c r="A14" s="1">
        <v>13</v>
      </c>
      <c r="B14">
        <f t="shared" si="0"/>
        <v>0.97205247779706017</v>
      </c>
      <c r="C14">
        <f t="shared" si="1"/>
        <v>2.7947522202939796E-2</v>
      </c>
      <c r="E14">
        <f t="shared" si="2"/>
        <v>0.95726788041208255</v>
      </c>
      <c r="F14">
        <f t="shared" si="3"/>
        <v>4.2265588738005039E-2</v>
      </c>
      <c r="G14">
        <f t="shared" si="4"/>
        <v>4.6653084991245643E-4</v>
      </c>
      <c r="I14">
        <f>E14*(1-'Herencia codominante'!B$7)</f>
        <v>0.57436072824724949</v>
      </c>
      <c r="J14">
        <f>F14*(1-'Herencia codominante'!B$8)</f>
        <v>3.3812470990404034E-2</v>
      </c>
      <c r="K14">
        <f>G14*(1-'Herencia codominante'!B$9)</f>
        <v>9.3306169982491262E-5</v>
      </c>
      <c r="M14">
        <f t="shared" si="5"/>
        <v>0.94425835245084844</v>
      </c>
      <c r="N14">
        <f t="shared" si="6"/>
        <v>5.5588250692423478E-2</v>
      </c>
      <c r="O14">
        <f t="shared" si="7"/>
        <v>1.5339685672805735E-4</v>
      </c>
    </row>
    <row r="15" spans="1:18" x14ac:dyDescent="0.25">
      <c r="A15" s="1">
        <v>14</v>
      </c>
      <c r="B15">
        <f t="shared" si="0"/>
        <v>0.96414834116102444</v>
      </c>
      <c r="C15">
        <f t="shared" si="1"/>
        <v>3.585165883897562E-2</v>
      </c>
      <c r="E15">
        <f t="shared" si="2"/>
        <v>0.94488601959140417</v>
      </c>
      <c r="F15">
        <f t="shared" si="3"/>
        <v>5.4332916411311966E-2</v>
      </c>
      <c r="G15">
        <f t="shared" si="4"/>
        <v>7.8106399728381285E-4</v>
      </c>
      <c r="I15">
        <f>E15*(1-'Herencia codominante'!B$7)</f>
        <v>0.56693161175484252</v>
      </c>
      <c r="J15">
        <f>F15*(1-'Herencia codominante'!B$8)</f>
        <v>4.3466333129049572E-2</v>
      </c>
      <c r="K15">
        <f>G15*(1-'Herencia codominante'!B$9)</f>
        <v>1.5621279945676254E-4</v>
      </c>
      <c r="M15">
        <f t="shared" si="5"/>
        <v>0.92855253644652069</v>
      </c>
      <c r="N15">
        <f t="shared" si="6"/>
        <v>7.1191609429007402E-2</v>
      </c>
      <c r="O15">
        <f t="shared" si="7"/>
        <v>2.5585412447191793E-4</v>
      </c>
    </row>
    <row r="16" spans="1:18" x14ac:dyDescent="0.25">
      <c r="A16" s="1">
        <v>15</v>
      </c>
      <c r="B16">
        <f t="shared" si="0"/>
        <v>0.95449281207432402</v>
      </c>
      <c r="C16">
        <f t="shared" si="1"/>
        <v>4.5507187925675915E-2</v>
      </c>
      <c r="E16">
        <f t="shared" si="2"/>
        <v>0.92958202376355514</v>
      </c>
      <c r="F16">
        <f t="shared" si="3"/>
        <v>6.9132634794938641E-2</v>
      </c>
      <c r="G16">
        <f t="shared" si="4"/>
        <v>1.2853414415062987E-3</v>
      </c>
      <c r="I16">
        <f>E16*(1-'Herencia codominante'!B$7)</f>
        <v>0.55774921425813306</v>
      </c>
      <c r="J16">
        <f>F16*(1-'Herencia codominante'!B$8)</f>
        <v>5.5306107835950913E-2</v>
      </c>
      <c r="K16">
        <f>G16*(1-'Herencia codominante'!B$9)</f>
        <v>2.5706828830125971E-4</v>
      </c>
      <c r="M16">
        <f t="shared" si="5"/>
        <v>0.90940477153965549</v>
      </c>
      <c r="N16">
        <f t="shared" si="6"/>
        <v>9.0176081069337125E-2</v>
      </c>
      <c r="O16">
        <f t="shared" si="7"/>
        <v>4.1914739100735256E-4</v>
      </c>
    </row>
    <row r="17" spans="1:15" x14ac:dyDescent="0.25">
      <c r="A17" s="1">
        <v>16</v>
      </c>
      <c r="B17">
        <f t="shared" si="0"/>
        <v>0.94296743602501465</v>
      </c>
      <c r="C17">
        <f t="shared" si="1"/>
        <v>5.703256397498524E-2</v>
      </c>
      <c r="E17">
        <f t="shared" si="2"/>
        <v>0.91105652830155082</v>
      </c>
      <c r="F17">
        <f t="shared" si="3"/>
        <v>8.6872567545546259E-2</v>
      </c>
      <c r="G17">
        <f t="shared" si="4"/>
        <v>2.0709041529027839E-3</v>
      </c>
      <c r="I17">
        <f>E17*(1-'Herencia codominante'!B$7)</f>
        <v>0.54663391698093045</v>
      </c>
      <c r="J17">
        <f>F17*(1-'Herencia codominante'!B$8)</f>
        <v>6.949805403643701E-2</v>
      </c>
      <c r="K17">
        <f>G17*(1-'Herencia codominante'!B$9)</f>
        <v>4.1418083058055669E-4</v>
      </c>
      <c r="M17">
        <f t="shared" si="5"/>
        <v>0.88660664792494026</v>
      </c>
      <c r="N17">
        <f t="shared" si="6"/>
        <v>0.11272157620014883</v>
      </c>
      <c r="O17">
        <f t="shared" si="7"/>
        <v>6.7177587491082348E-4</v>
      </c>
    </row>
    <row r="18" spans="1:15" x14ac:dyDescent="0.25">
      <c r="A18" s="1">
        <v>17</v>
      </c>
      <c r="B18">
        <f t="shared" si="0"/>
        <v>0.92958133057121284</v>
      </c>
      <c r="C18">
        <f t="shared" si="1"/>
        <v>7.041866942878712E-2</v>
      </c>
      <c r="E18">
        <f t="shared" si="2"/>
        <v>0.88918758540359011</v>
      </c>
      <c r="F18">
        <f t="shared" si="3"/>
        <v>0.1075597012428489</v>
      </c>
      <c r="G18">
        <f t="shared" si="4"/>
        <v>3.2527133535607843E-3</v>
      </c>
      <c r="I18">
        <f>E18*(1-'Herencia codominante'!B$7)</f>
        <v>0.53351255124215402</v>
      </c>
      <c r="J18">
        <f>F18*(1-'Herencia codominante'!B$8)</f>
        <v>8.6047760994279132E-2</v>
      </c>
      <c r="K18">
        <f>G18*(1-'Herencia codominante'!B$9)</f>
        <v>6.5054267071215676E-4</v>
      </c>
      <c r="M18">
        <f t="shared" si="5"/>
        <v>0.86021156679372968</v>
      </c>
      <c r="N18">
        <f t="shared" si="6"/>
        <v>0.13873952755496635</v>
      </c>
      <c r="O18">
        <f t="shared" si="7"/>
        <v>1.0489056513039465E-3</v>
      </c>
    </row>
    <row r="19" spans="1:15" x14ac:dyDescent="0.25">
      <c r="A19" s="1">
        <v>18</v>
      </c>
      <c r="B19">
        <f t="shared" si="0"/>
        <v>0.91451517971707541</v>
      </c>
      <c r="C19">
        <f t="shared" si="1"/>
        <v>8.5484820282924617E-2</v>
      </c>
      <c r="E19">
        <f t="shared" si="2"/>
        <v>0.86412145014654651</v>
      </c>
      <c r="F19">
        <f t="shared" si="3"/>
        <v>0.13091976084933263</v>
      </c>
      <c r="G19">
        <f t="shared" si="4"/>
        <v>4.9587890041207974E-3</v>
      </c>
      <c r="I19">
        <f>E19*(1-'Herencia codominante'!B$7)</f>
        <v>0.51847287008792786</v>
      </c>
      <c r="J19">
        <f>F19*(1-'Herencia codominante'!B$8)</f>
        <v>0.10473580867946611</v>
      </c>
      <c r="K19">
        <f>G19*(1-'Herencia codominante'!B$9)</f>
        <v>9.9175780082415917E-4</v>
      </c>
      <c r="M19">
        <f t="shared" si="5"/>
        <v>0.83061920452736593</v>
      </c>
      <c r="N19">
        <f t="shared" si="6"/>
        <v>0.16779195037941896</v>
      </c>
      <c r="O19">
        <f t="shared" si="7"/>
        <v>1.5888450932151361E-3</v>
      </c>
    </row>
    <row r="20" spans="1:15" x14ac:dyDescent="0.25">
      <c r="A20" s="1">
        <v>19</v>
      </c>
      <c r="B20">
        <f t="shared" si="0"/>
        <v>0.89814038806652918</v>
      </c>
      <c r="C20">
        <f t="shared" si="1"/>
        <v>0.10185961193347086</v>
      </c>
      <c r="E20">
        <f t="shared" si="2"/>
        <v>0.8363380139329547</v>
      </c>
      <c r="F20">
        <f t="shared" si="3"/>
        <v>0.15635433156824141</v>
      </c>
      <c r="G20">
        <f t="shared" si="4"/>
        <v>7.3076544988039203E-3</v>
      </c>
      <c r="I20">
        <f>E20*(1-'Herencia codominante'!B$7)</f>
        <v>0.50180280835977276</v>
      </c>
      <c r="J20">
        <f>F20*(1-'Herencia codominante'!B$8)</f>
        <v>0.12508346525459313</v>
      </c>
      <c r="K20">
        <f>G20*(1-'Herencia codominante'!B$9)</f>
        <v>1.4615308997607838E-3</v>
      </c>
      <c r="M20">
        <f t="shared" si="5"/>
        <v>0.79860676643534145</v>
      </c>
      <c r="N20">
        <f t="shared" si="6"/>
        <v>0.19906724326237538</v>
      </c>
      <c r="O20">
        <f t="shared" si="7"/>
        <v>2.3259903022831768E-3</v>
      </c>
    </row>
    <row r="21" spans="1:15" x14ac:dyDescent="0.25">
      <c r="A21" s="1">
        <v>20</v>
      </c>
      <c r="B21">
        <f t="shared" si="0"/>
        <v>0.88099734376207506</v>
      </c>
      <c r="C21">
        <f t="shared" si="1"/>
        <v>0.11900265623792505</v>
      </c>
      <c r="E21">
        <f t="shared" si="2"/>
        <v>0.80665615667629564</v>
      </c>
      <c r="F21">
        <f t="shared" si="3"/>
        <v>0.18296846278046716</v>
      </c>
      <c r="G21">
        <f t="shared" si="4"/>
        <v>1.037538054323728E-2</v>
      </c>
      <c r="I21">
        <f>E21*(1-'Herencia codominante'!B$7)</f>
        <v>0.48399369400577735</v>
      </c>
      <c r="J21">
        <f>F21*(1-'Herencia codominante'!B$8)</f>
        <v>0.14637477022437373</v>
      </c>
      <c r="K21">
        <f>G21*(1-'Herencia codominante'!B$9)</f>
        <v>2.0750761086474555E-3</v>
      </c>
      <c r="M21">
        <f t="shared" si="5"/>
        <v>0.76527573314529085</v>
      </c>
      <c r="N21">
        <f t="shared" si="6"/>
        <v>0.23144322123356834</v>
      </c>
      <c r="O21">
        <f t="shared" si="7"/>
        <v>3.2810456211408885E-3</v>
      </c>
    </row>
    <row r="22" spans="1:15" x14ac:dyDescent="0.25">
      <c r="A22" s="1">
        <v>21</v>
      </c>
      <c r="B22">
        <f t="shared" si="0"/>
        <v>0.86372938173568392</v>
      </c>
      <c r="C22">
        <f t="shared" si="1"/>
        <v>0.13627061826431613</v>
      </c>
      <c r="E22">
        <f t="shared" si="2"/>
        <v>0.77615631971583188</v>
      </c>
      <c r="F22">
        <f t="shared" si="3"/>
        <v>0.20968204809248661</v>
      </c>
      <c r="G22">
        <f t="shared" si="4"/>
        <v>1.4161632191681763E-2</v>
      </c>
      <c r="I22">
        <f>E22*(1-'Herencia codominante'!B$7)</f>
        <v>0.4656937918294991</v>
      </c>
      <c r="J22">
        <f>F22*(1-'Herencia codominante'!B$8)</f>
        <v>0.16774563847398929</v>
      </c>
      <c r="K22">
        <f>G22*(1-'Herencia codominante'!B$9)</f>
        <v>2.8323264383363521E-3</v>
      </c>
      <c r="M22">
        <f t="shared" si="5"/>
        <v>0.73191020486936409</v>
      </c>
      <c r="N22">
        <f t="shared" si="6"/>
        <v>0.26363835373263977</v>
      </c>
      <c r="O22">
        <f t="shared" si="7"/>
        <v>4.4514413979962406E-3</v>
      </c>
    </row>
    <row r="23" spans="1:15" x14ac:dyDescent="0.25">
      <c r="A23" s="1">
        <v>22</v>
      </c>
      <c r="B23">
        <f t="shared" si="0"/>
        <v>0.84698772312155679</v>
      </c>
      <c r="C23">
        <f t="shared" si="1"/>
        <v>0.15301227687844315</v>
      </c>
      <c r="E23">
        <f t="shared" si="2"/>
        <v>0.74602844487350684</v>
      </c>
      <c r="F23">
        <f t="shared" si="3"/>
        <v>0.23540187372435434</v>
      </c>
      <c r="G23">
        <f t="shared" si="4"/>
        <v>1.8569681402138969E-2</v>
      </c>
      <c r="I23">
        <f>E23*(1-'Herencia codominante'!B$7)</f>
        <v>0.44761706692410408</v>
      </c>
      <c r="J23">
        <f>F23*(1-'Herencia codominante'!B$8)</f>
        <v>0.18832149897948347</v>
      </c>
      <c r="K23">
        <f>G23*(1-'Herencia codominante'!B$9)</f>
        <v>3.7139362804277931E-3</v>
      </c>
      <c r="M23">
        <f t="shared" si="5"/>
        <v>0.69978162423467472</v>
      </c>
      <c r="N23">
        <f t="shared" si="6"/>
        <v>0.29441219777376421</v>
      </c>
      <c r="O23">
        <f t="shared" si="7"/>
        <v>5.8061779915610607E-3</v>
      </c>
    </row>
    <row r="24" spans="1:15" x14ac:dyDescent="0.25">
      <c r="A24" s="1">
        <v>23</v>
      </c>
      <c r="B24">
        <f t="shared" si="0"/>
        <v>0.83133628998652631</v>
      </c>
      <c r="C24">
        <f t="shared" si="1"/>
        <v>0.16866371001347358</v>
      </c>
      <c r="E24">
        <f t="shared" si="2"/>
        <v>0.71738820311863893</v>
      </c>
      <c r="F24">
        <f t="shared" si="3"/>
        <v>0.2591990400058356</v>
      </c>
      <c r="G24">
        <f t="shared" si="4"/>
        <v>2.341275687552535E-2</v>
      </c>
      <c r="I24">
        <f>E24*(1-'Herencia codominante'!B$7)</f>
        <v>0.43043292187118337</v>
      </c>
      <c r="J24">
        <f>F24*(1-'Herencia codominante'!B$8)</f>
        <v>0.20735923200466849</v>
      </c>
      <c r="K24">
        <f>G24*(1-'Herencia codominante'!B$9)</f>
        <v>4.6825513751050686E-3</v>
      </c>
      <c r="M24">
        <f t="shared" si="5"/>
        <v>0.66996088461265102</v>
      </c>
      <c r="N24">
        <f t="shared" si="6"/>
        <v>0.32275081074775064</v>
      </c>
      <c r="O24">
        <f t="shared" si="7"/>
        <v>7.2883046395982518E-3</v>
      </c>
    </row>
    <row r="25" spans="1:15" x14ac:dyDescent="0.25">
      <c r="A25" s="1">
        <v>24</v>
      </c>
      <c r="B25">
        <f t="shared" si="0"/>
        <v>0.81718454500807969</v>
      </c>
      <c r="C25">
        <f t="shared" si="1"/>
        <v>0.1828154549919204</v>
      </c>
      <c r="E25">
        <f t="shared" si="2"/>
        <v>0.69112002704856179</v>
      </c>
      <c r="F25">
        <f t="shared" si="3"/>
        <v>0.28043252587592893</v>
      </c>
      <c r="G25">
        <f t="shared" si="4"/>
        <v>2.8447447075509107E-2</v>
      </c>
      <c r="I25">
        <f>E25*(1-'Herencia codominante'!B$7)</f>
        <v>0.41467201622913707</v>
      </c>
      <c r="J25">
        <f>F25*(1-'Herencia codominante'!B$8)</f>
        <v>0.22434602070074317</v>
      </c>
      <c r="K25">
        <f>G25*(1-'Herencia codominante'!B$9)</f>
        <v>5.6894894151018199E-3</v>
      </c>
      <c r="M25">
        <f t="shared" si="5"/>
        <v>0.64319400547411432</v>
      </c>
      <c r="N25">
        <f t="shared" si="6"/>
        <v>0.34798107906793063</v>
      </c>
      <c r="O25">
        <f t="shared" si="7"/>
        <v>8.8249154579550879E-3</v>
      </c>
    </row>
    <row r="26" spans="1:15" x14ac:dyDescent="0.25">
      <c r="A26" s="1">
        <v>25</v>
      </c>
      <c r="B26">
        <f t="shared" si="0"/>
        <v>0.80476234637748778</v>
      </c>
      <c r="C26">
        <f t="shared" si="1"/>
        <v>0.19523765362251203</v>
      </c>
      <c r="E26">
        <f t="shared" si="2"/>
        <v>0.66779058060006224</v>
      </c>
      <c r="F26">
        <f t="shared" si="3"/>
        <v>0.29878792881603505</v>
      </c>
      <c r="G26">
        <f t="shared" si="4"/>
        <v>3.3421490583902869E-2</v>
      </c>
      <c r="I26">
        <f>E26*(1-'Herencia codominante'!B$7)</f>
        <v>0.40067434836003735</v>
      </c>
      <c r="J26">
        <f>F26*(1-'Herencia codominante'!B$8)</f>
        <v>0.23903034305282805</v>
      </c>
      <c r="K26">
        <f>G26*(1-'Herencia codominante'!B$9)</f>
        <v>6.6842981167805722E-3</v>
      </c>
      <c r="M26">
        <f t="shared" si="5"/>
        <v>0.61986567662854775</v>
      </c>
      <c r="N26">
        <f t="shared" si="6"/>
        <v>0.36979333949788007</v>
      </c>
      <c r="O26">
        <f t="shared" si="7"/>
        <v>1.0340983873572003E-2</v>
      </c>
    </row>
    <row r="27" spans="1:15" x14ac:dyDescent="0.25">
      <c r="A27" s="1">
        <v>26</v>
      </c>
      <c r="B27">
        <f t="shared" si="0"/>
        <v>0.79413326235110837</v>
      </c>
      <c r="C27">
        <f t="shared" si="1"/>
        <v>0.20586673764889166</v>
      </c>
      <c r="E27">
        <f t="shared" si="2"/>
        <v>0.64764243414699962</v>
      </c>
      <c r="F27">
        <f t="shared" si="3"/>
        <v>0.31423982446097604</v>
      </c>
      <c r="G27">
        <f t="shared" si="4"/>
        <v>3.8117741392023986E-2</v>
      </c>
      <c r="I27">
        <f>E27*(1-'Herencia codominante'!B$7)</f>
        <v>0.38858546048819975</v>
      </c>
      <c r="J27">
        <f>F27*(1-'Herencia codominante'!B$8)</f>
        <v>0.25139185956878085</v>
      </c>
      <c r="K27">
        <f>G27*(1-'Herencia codominante'!B$9)</f>
        <v>7.6235482784047957E-3</v>
      </c>
      <c r="M27">
        <f t="shared" si="5"/>
        <v>0.60003851058296542</v>
      </c>
      <c r="N27">
        <f t="shared" si="6"/>
        <v>0.38818950353628578</v>
      </c>
      <c r="O27">
        <f t="shared" si="7"/>
        <v>1.1771985880748763E-2</v>
      </c>
    </row>
    <row r="28" spans="1:15" x14ac:dyDescent="0.25">
      <c r="A28" s="1">
        <v>27</v>
      </c>
      <c r="B28">
        <f t="shared" si="0"/>
        <v>0.7852317339329149</v>
      </c>
      <c r="C28">
        <f t="shared" si="1"/>
        <v>0.21476826606708516</v>
      </c>
      <c r="E28">
        <f t="shared" si="2"/>
        <v>0.63064763837241433</v>
      </c>
      <c r="F28">
        <f t="shared" si="3"/>
        <v>0.32697124795738813</v>
      </c>
      <c r="G28">
        <f t="shared" si="4"/>
        <v>4.2381113670197583E-2</v>
      </c>
      <c r="I28">
        <f>E28*(1-'Herencia codominante'!B$7)</f>
        <v>0.37838858302344858</v>
      </c>
      <c r="J28">
        <f>F28*(1-'Herencia codominante'!B$8)</f>
        <v>0.26157699836591053</v>
      </c>
      <c r="K28">
        <f>G28*(1-'Herencia codominante'!B$9)</f>
        <v>8.4762227340395152E-3</v>
      </c>
      <c r="M28">
        <f t="shared" si="5"/>
        <v>0.58353514628036096</v>
      </c>
      <c r="N28">
        <f t="shared" si="6"/>
        <v>0.40339317530510788</v>
      </c>
      <c r="O28">
        <f t="shared" si="7"/>
        <v>1.3071678414531227E-2</v>
      </c>
    </row>
    <row r="29" spans="1:15" x14ac:dyDescent="0.25">
      <c r="A29" s="1">
        <v>28</v>
      </c>
      <c r="B29">
        <f t="shared" si="0"/>
        <v>0.77790783081950876</v>
      </c>
      <c r="C29">
        <f t="shared" si="1"/>
        <v>0.22209216918049121</v>
      </c>
      <c r="E29">
        <f t="shared" si="2"/>
        <v>0.61658887597529211</v>
      </c>
      <c r="F29">
        <f t="shared" si="3"/>
        <v>0.33728571591524575</v>
      </c>
      <c r="G29">
        <f t="shared" si="4"/>
        <v>4.6125408109462279E-2</v>
      </c>
      <c r="I29">
        <f>E29*(1-'Herencia codominante'!B$7)</f>
        <v>0.36995332558517524</v>
      </c>
      <c r="J29">
        <f>F29*(1-'Herencia codominante'!B$8)</f>
        <v>0.26982857273219663</v>
      </c>
      <c r="K29">
        <f>G29*(1-'Herencia codominante'!B$9)</f>
        <v>9.2250816218924538E-3</v>
      </c>
      <c r="M29">
        <f t="shared" si="5"/>
        <v>0.57002981018755206</v>
      </c>
      <c r="N29">
        <f t="shared" si="6"/>
        <v>0.41575604126391341</v>
      </c>
      <c r="O29">
        <f t="shared" si="7"/>
        <v>1.42141485485345E-2</v>
      </c>
    </row>
    <row r="30" spans="1:15" x14ac:dyDescent="0.25">
      <c r="A30" s="1">
        <v>29</v>
      </c>
      <c r="B30">
        <f t="shared" si="0"/>
        <v>0.77196791066399684</v>
      </c>
      <c r="C30">
        <f t="shared" si="1"/>
        <v>0.22803208933600308</v>
      </c>
      <c r="E30">
        <f t="shared" si="2"/>
        <v>0.60514059325031344</v>
      </c>
      <c r="F30">
        <f t="shared" si="3"/>
        <v>0.34553447513839053</v>
      </c>
      <c r="G30">
        <f t="shared" si="4"/>
        <v>4.9324931611295933E-2</v>
      </c>
      <c r="I30">
        <f>E30*(1-'Herencia codominante'!B$7)</f>
        <v>0.36308435595018806</v>
      </c>
      <c r="J30">
        <f>F30*(1-'Herencia codominante'!B$8)</f>
        <v>0.27642758011071245</v>
      </c>
      <c r="K30">
        <f>G30*(1-'Herencia codominante'!B$9)</f>
        <v>9.8649863222591838E-3</v>
      </c>
      <c r="M30">
        <f t="shared" si="5"/>
        <v>0.55912728561048708</v>
      </c>
      <c r="N30">
        <f t="shared" si="6"/>
        <v>0.42568125010701957</v>
      </c>
      <c r="O30">
        <f t="shared" si="7"/>
        <v>1.5191464282493284E-2</v>
      </c>
    </row>
    <row r="31" spans="1:15" x14ac:dyDescent="0.25">
      <c r="A31" s="1">
        <v>30</v>
      </c>
      <c r="B31">
        <f t="shared" si="0"/>
        <v>0.76720559008576594</v>
      </c>
      <c r="C31">
        <f t="shared" si="1"/>
        <v>0.23279440991423384</v>
      </c>
      <c r="E31">
        <f t="shared" si="2"/>
        <v>0.59593445509493659</v>
      </c>
      <c r="F31">
        <f t="shared" si="3"/>
        <v>0.35206691113812033</v>
      </c>
      <c r="G31">
        <f t="shared" si="4"/>
        <v>5.1998633766942887E-2</v>
      </c>
      <c r="I31">
        <f>E31*(1-'Herencia codominante'!B$7)</f>
        <v>0.35756067305696193</v>
      </c>
      <c r="J31">
        <f>F31*(1-'Herencia codominante'!B$8)</f>
        <v>0.28165352891049628</v>
      </c>
      <c r="K31">
        <f>G31*(1-'Herencia codominante'!B$9)</f>
        <v>1.0399726753388575E-2</v>
      </c>
      <c r="M31">
        <f t="shared" si="5"/>
        <v>0.5504202684832108</v>
      </c>
      <c r="N31">
        <f t="shared" si="6"/>
        <v>0.4335706432051103</v>
      </c>
      <c r="O31">
        <f t="shared" si="7"/>
        <v>1.6009088311678677E-2</v>
      </c>
    </row>
    <row r="32" spans="1:15" x14ac:dyDescent="0.25">
      <c r="A32" s="1">
        <v>31</v>
      </c>
      <c r="B32">
        <f t="shared" si="0"/>
        <v>0.76342213335891451</v>
      </c>
      <c r="C32">
        <f t="shared" si="1"/>
        <v>0.23657786664108554</v>
      </c>
      <c r="E32">
        <f t="shared" si="2"/>
        <v>0.58860441745884828</v>
      </c>
      <c r="F32">
        <f t="shared" si="3"/>
        <v>0.35720234525383487</v>
      </c>
      <c r="G32">
        <f t="shared" si="4"/>
        <v>5.4193237287316336E-2</v>
      </c>
      <c r="I32">
        <f>E32*(1-'Herencia codominante'!B$7)</f>
        <v>0.35316265047530898</v>
      </c>
      <c r="J32">
        <f>F32*(1-'Herencia codominante'!B$8)</f>
        <v>0.28576187620306792</v>
      </c>
      <c r="K32">
        <f>G32*(1-'Herencia codominante'!B$9)</f>
        <v>1.0838647457463265E-2</v>
      </c>
      <c r="M32">
        <f t="shared" si="5"/>
        <v>0.54352518661126281</v>
      </c>
      <c r="N32">
        <f t="shared" si="6"/>
        <v>0.43979389349530335</v>
      </c>
      <c r="O32">
        <f t="shared" si="7"/>
        <v>1.6680919893433861E-2</v>
      </c>
    </row>
    <row r="33" spans="1:15" x14ac:dyDescent="0.25">
      <c r="A33" s="1">
        <v>32</v>
      </c>
      <c r="B33">
        <f t="shared" si="0"/>
        <v>0.76043789613108348</v>
      </c>
      <c r="C33">
        <f t="shared" si="1"/>
        <v>0.23956210386891666</v>
      </c>
      <c r="E33">
        <f t="shared" si="2"/>
        <v>0.58281335370227627</v>
      </c>
      <c r="F33">
        <f t="shared" si="3"/>
        <v>0.36121755931327659</v>
      </c>
      <c r="G33">
        <f t="shared" si="4"/>
        <v>5.5969086984447254E-2</v>
      </c>
      <c r="I33">
        <f>E33*(1-'Herencia codominante'!B$7)</f>
        <v>0.34968801222136575</v>
      </c>
      <c r="J33">
        <f>F33*(1-'Herencia codominante'!B$8)</f>
        <v>0.28897404745062127</v>
      </c>
      <c r="K33">
        <f>G33*(1-'Herencia codominante'!B$9)</f>
        <v>1.1193817396889448E-2</v>
      </c>
      <c r="M33">
        <f t="shared" si="5"/>
        <v>0.53810086907054822</v>
      </c>
      <c r="N33">
        <f t="shared" si="6"/>
        <v>0.44467405412107053</v>
      </c>
      <c r="O33">
        <f t="shared" si="7"/>
        <v>1.7225076808381388E-2</v>
      </c>
    </row>
    <row r="34" spans="1:15" x14ac:dyDescent="0.25">
      <c r="A34" s="1">
        <v>33</v>
      </c>
      <c r="B34">
        <f t="shared" si="0"/>
        <v>0.75809728260438403</v>
      </c>
      <c r="C34">
        <f t="shared" si="1"/>
        <v>0.24190271739561586</v>
      </c>
      <c r="E34">
        <f t="shared" si="2"/>
        <v>0.57826579387226851</v>
      </c>
      <c r="F34">
        <f t="shared" si="3"/>
        <v>0.36434420451763017</v>
      </c>
      <c r="G34">
        <f t="shared" si="4"/>
        <v>5.7390001610101611E-2</v>
      </c>
      <c r="I34">
        <f>E34*(1-'Herencia codominante'!B$7)</f>
        <v>0.3469594763233611</v>
      </c>
      <c r="J34">
        <f>F34*(1-'Herencia codominante'!B$8)</f>
        <v>0.29147536361410414</v>
      </c>
      <c r="K34">
        <f>G34*(1-'Herencia codominante'!B$9)</f>
        <v>1.147800032202032E-2</v>
      </c>
      <c r="M34">
        <f t="shared" si="5"/>
        <v>0.53385539541707361</v>
      </c>
      <c r="N34">
        <f t="shared" si="6"/>
        <v>0.44848377437462084</v>
      </c>
      <c r="O34">
        <f t="shared" si="7"/>
        <v>1.7660830208305455E-2</v>
      </c>
    </row>
    <row r="35" spans="1:15" x14ac:dyDescent="0.25">
      <c r="A35" s="1">
        <v>34</v>
      </c>
      <c r="B35">
        <f t="shared" si="0"/>
        <v>0.75626953315525913</v>
      </c>
      <c r="C35">
        <f t="shared" si="1"/>
        <v>0.24373046684474078</v>
      </c>
      <c r="E35">
        <f t="shared" si="2"/>
        <v>0.57471148989215126</v>
      </c>
      <c r="F35">
        <f t="shared" si="3"/>
        <v>0.36677158542446531</v>
      </c>
      <c r="G35">
        <f t="shared" si="4"/>
        <v>5.8516924683383195E-2</v>
      </c>
      <c r="I35">
        <f>E35*(1-'Herencia codominante'!B$7)</f>
        <v>0.34482689393529076</v>
      </c>
      <c r="J35">
        <f>F35*(1-'Herencia codominante'!B$8)</f>
        <v>0.29341726833957227</v>
      </c>
      <c r="K35">
        <f>G35*(1-'Herencia codominante'!B$9)</f>
        <v>1.1703384936676636E-2</v>
      </c>
      <c r="M35">
        <f t="shared" si="5"/>
        <v>0.53054572698165636</v>
      </c>
      <c r="N35">
        <f t="shared" si="6"/>
        <v>0.4514476123472056</v>
      </c>
      <c r="O35">
        <f t="shared" si="7"/>
        <v>1.8006660671137993E-2</v>
      </c>
    </row>
    <row r="36" spans="1:15" x14ac:dyDescent="0.25">
      <c r="A36" s="1">
        <v>35</v>
      </c>
      <c r="B36">
        <f t="shared" si="0"/>
        <v>0.75484714125764163</v>
      </c>
      <c r="C36">
        <f t="shared" si="1"/>
        <v>0.24515285874235848</v>
      </c>
      <c r="E36">
        <f t="shared" si="2"/>
        <v>0.57194360677887357</v>
      </c>
      <c r="F36">
        <f t="shared" si="3"/>
        <v>0.36865185275277096</v>
      </c>
      <c r="G36">
        <f t="shared" si="4"/>
        <v>5.9404540468355284E-2</v>
      </c>
      <c r="I36">
        <f>E36*(1-'Herencia codominante'!B$7)</f>
        <v>0.34316616406732414</v>
      </c>
      <c r="J36">
        <f>F36*(1-'Herencia codominante'!B$8)</f>
        <v>0.29492148220221676</v>
      </c>
      <c r="K36">
        <f>G36*(1-'Herencia codominante'!B$9)</f>
        <v>1.1880908093671054E-2</v>
      </c>
      <c r="M36">
        <f t="shared" si="5"/>
        <v>0.52797348696896784</v>
      </c>
      <c r="N36">
        <f t="shared" si="6"/>
        <v>0.45374730857734746</v>
      </c>
      <c r="O36">
        <f t="shared" si="7"/>
        <v>1.8279204453684739E-2</v>
      </c>
    </row>
    <row r="37" spans="1:15" x14ac:dyDescent="0.25">
      <c r="A37" s="1">
        <v>36</v>
      </c>
      <c r="B37">
        <f t="shared" si="0"/>
        <v>0.7537431367623143</v>
      </c>
      <c r="C37">
        <f t="shared" si="1"/>
        <v>0.24625686323768572</v>
      </c>
      <c r="E37">
        <f t="shared" si="2"/>
        <v>0.56979420666483394</v>
      </c>
      <c r="F37">
        <f t="shared" si="3"/>
        <v>0.3701058691856155</v>
      </c>
      <c r="G37">
        <f t="shared" si="4"/>
        <v>6.0099924149550774E-2</v>
      </c>
      <c r="I37">
        <f>E37*(1-'Herencia codominante'!B$7)</f>
        <v>0.34187652399890034</v>
      </c>
      <c r="J37">
        <f>F37*(1-'Herencia codominante'!B$8)</f>
        <v>0.29608469534849241</v>
      </c>
      <c r="K37">
        <f>G37*(1-'Herencia codominante'!B$9)</f>
        <v>1.2019984829910152E-2</v>
      </c>
      <c r="M37">
        <f t="shared" si="5"/>
        <v>0.52597909262871967</v>
      </c>
      <c r="N37">
        <f t="shared" si="6"/>
        <v>0.45552808826718927</v>
      </c>
      <c r="O37">
        <f t="shared" si="7"/>
        <v>1.849281910409108E-2</v>
      </c>
    </row>
    <row r="38" spans="1:15" x14ac:dyDescent="0.25">
      <c r="A38" s="1">
        <v>37</v>
      </c>
      <c r="B38">
        <f t="shared" si="0"/>
        <v>0.75288800797162725</v>
      </c>
      <c r="C38">
        <f t="shared" si="1"/>
        <v>0.24711199202837278</v>
      </c>
      <c r="E38">
        <f t="shared" si="2"/>
        <v>0.5681287162162928</v>
      </c>
      <c r="F38">
        <f t="shared" si="3"/>
        <v>0.37122884109204296</v>
      </c>
      <c r="G38">
        <f t="shared" si="4"/>
        <v>6.0642442691664251E-2</v>
      </c>
      <c r="I38">
        <f>E38*(1-'Herencia codominante'!B$7)</f>
        <v>0.34087722972977569</v>
      </c>
      <c r="J38">
        <f>F38*(1-'Herencia codominante'!B$8)</f>
        <v>0.2969830728736344</v>
      </c>
      <c r="K38">
        <f>G38*(1-'Herencia codominante'!B$9)</f>
        <v>1.2128488538332847E-2</v>
      </c>
      <c r="M38">
        <f t="shared" si="5"/>
        <v>0.52443555085158489</v>
      </c>
      <c r="N38">
        <f t="shared" si="6"/>
        <v>0.45690491424008473</v>
      </c>
      <c r="O38">
        <f t="shared" si="7"/>
        <v>1.8659534908330427E-2</v>
      </c>
    </row>
    <row r="39" spans="1:15" x14ac:dyDescent="0.25">
      <c r="A39" s="1">
        <v>38</v>
      </c>
      <c r="B39">
        <f t="shared" si="0"/>
        <v>0.75222670012219317</v>
      </c>
      <c r="C39">
        <f t="shared" si="1"/>
        <v>0.24777329987780677</v>
      </c>
      <c r="E39">
        <f t="shared" si="2"/>
        <v>0.5668403525474851</v>
      </c>
      <c r="F39">
        <f t="shared" si="3"/>
        <v>0.37209531084828446</v>
      </c>
      <c r="G39">
        <f t="shared" si="4"/>
        <v>6.1064336604230572E-2</v>
      </c>
      <c r="I39">
        <f>E39*(1-'Herencia codominante'!B$7)</f>
        <v>0.34010421152849107</v>
      </c>
      <c r="J39">
        <f>F39*(1-'Herencia codominante'!B$8)</f>
        <v>0.29767624867862758</v>
      </c>
      <c r="K39">
        <f>G39*(1-'Herencia codominante'!B$9)</f>
        <v>1.2212867320846112E-2</v>
      </c>
      <c r="M39">
        <f t="shared" si="5"/>
        <v>0.52324261976959863</v>
      </c>
      <c r="N39">
        <f t="shared" si="6"/>
        <v>0.45796816070518909</v>
      </c>
      <c r="O39">
        <f t="shared" si="7"/>
        <v>1.8789219525212241E-2</v>
      </c>
    </row>
    <row r="40" spans="1:15" x14ac:dyDescent="0.25">
      <c r="A40" s="1">
        <v>39</v>
      </c>
      <c r="B40">
        <f t="shared" si="0"/>
        <v>0.75171590791494292</v>
      </c>
      <c r="C40">
        <f t="shared" si="1"/>
        <v>0.248284092085057</v>
      </c>
      <c r="E40">
        <f t="shared" si="2"/>
        <v>0.56584500837672391</v>
      </c>
      <c r="F40">
        <f t="shared" si="3"/>
        <v>0.3727633834909384</v>
      </c>
      <c r="G40">
        <f t="shared" si="4"/>
        <v>6.1391608132337565E-2</v>
      </c>
      <c r="I40">
        <f>E40*(1-'Herencia codominante'!B$7)</f>
        <v>0.33950700502603431</v>
      </c>
      <c r="J40">
        <f>F40*(1-'Herencia codominante'!B$8)</f>
        <v>0.29821070679275075</v>
      </c>
      <c r="K40">
        <f>G40*(1-'Herencia codominante'!B$9)</f>
        <v>1.227832162646751E-2</v>
      </c>
      <c r="M40">
        <f t="shared" si="5"/>
        <v>0.52232165668227892</v>
      </c>
      <c r="N40">
        <f t="shared" si="6"/>
        <v>0.4587885024653281</v>
      </c>
      <c r="O40">
        <f t="shared" si="7"/>
        <v>1.8889840852392956E-2</v>
      </c>
    </row>
    <row r="41" spans="1:15" x14ac:dyDescent="0.25">
      <c r="A41" s="1">
        <v>40</v>
      </c>
      <c r="B41">
        <f t="shared" si="0"/>
        <v>0.75132174585660905</v>
      </c>
      <c r="C41">
        <f t="shared" si="1"/>
        <v>0.24867825414339101</v>
      </c>
      <c r="E41">
        <f t="shared" si="2"/>
        <v>0.56507680621238698</v>
      </c>
      <c r="F41">
        <f t="shared" si="3"/>
        <v>0.37327820340511181</v>
      </c>
      <c r="G41">
        <f t="shared" si="4"/>
        <v>6.1644990382501062E-2</v>
      </c>
      <c r="I41">
        <f>E41*(1-'Herencia codominante'!B$7)</f>
        <v>0.33904608372743217</v>
      </c>
      <c r="J41">
        <f>F41*(1-'Herencia codominante'!B$8)</f>
        <v>0.29862256272408944</v>
      </c>
      <c r="K41">
        <f>G41*(1-'Herencia codominante'!B$9)</f>
        <v>1.232899807650021E-2</v>
      </c>
      <c r="M41">
        <f t="shared" si="5"/>
        <v>0.52161124979709939</v>
      </c>
      <c r="N41">
        <f t="shared" si="6"/>
        <v>0.45942099211901938</v>
      </c>
      <c r="O41">
        <f t="shared" si="7"/>
        <v>1.8967758083881334E-2</v>
      </c>
    </row>
    <row r="42" spans="1:15" x14ac:dyDescent="0.25">
      <c r="A42" s="1">
        <v>41</v>
      </c>
      <c r="B42">
        <f t="shared" si="0"/>
        <v>0.75101780485483416</v>
      </c>
      <c r="C42">
        <f t="shared" si="1"/>
        <v>0.24898219514516584</v>
      </c>
      <c r="E42">
        <f t="shared" si="2"/>
        <v>0.56448436579702299</v>
      </c>
      <c r="F42">
        <f t="shared" si="3"/>
        <v>0.37367476011917211</v>
      </c>
      <c r="G42">
        <f t="shared" si="4"/>
        <v>6.1840874083804967E-2</v>
      </c>
      <c r="I42">
        <f>E42*(1-'Herencia codominante'!B$7)</f>
        <v>0.33869061947821377</v>
      </c>
      <c r="J42">
        <f>F42*(1-'Herencia codominante'!B$8)</f>
        <v>0.29893980809533771</v>
      </c>
      <c r="K42">
        <f>G42*(1-'Herencia codominante'!B$9)</f>
        <v>1.2368174816760991E-2</v>
      </c>
      <c r="M42">
        <f t="shared" si="5"/>
        <v>0.52106361187963934</v>
      </c>
      <c r="N42">
        <f t="shared" si="6"/>
        <v>0.45990838595038969</v>
      </c>
      <c r="O42">
        <f t="shared" si="7"/>
        <v>1.9028002169971012E-2</v>
      </c>
    </row>
    <row r="43" spans="1:15" x14ac:dyDescent="0.25">
      <c r="A43" s="1">
        <v>42</v>
      </c>
      <c r="B43">
        <f t="shared" si="0"/>
        <v>0.75078356530381396</v>
      </c>
      <c r="C43">
        <f t="shared" si="1"/>
        <v>0.24921643469618604</v>
      </c>
      <c r="E43">
        <f t="shared" si="2"/>
        <v>0.56402774320897375</v>
      </c>
      <c r="F43">
        <f t="shared" si="3"/>
        <v>0.37398012329172081</v>
      </c>
      <c r="G43">
        <f t="shared" si="4"/>
        <v>6.1992133499305442E-2</v>
      </c>
      <c r="I43">
        <f>E43*(1-'Herencia codominante'!B$7)</f>
        <v>0.33841664592538423</v>
      </c>
      <c r="J43">
        <f>F43*(1-'Herencia codominante'!B$8)</f>
        <v>0.29918409863337664</v>
      </c>
      <c r="K43">
        <f>G43*(1-'Herencia codominante'!B$9)</f>
        <v>1.2398426699861086E-2</v>
      </c>
      <c r="M43">
        <f t="shared" si="5"/>
        <v>0.52064165754256764</v>
      </c>
      <c r="N43">
        <f t="shared" si="6"/>
        <v>0.46028381552249265</v>
      </c>
      <c r="O43">
        <f t="shared" si="7"/>
        <v>1.9074526934939731E-2</v>
      </c>
    </row>
    <row r="44" spans="1:15" x14ac:dyDescent="0.25">
      <c r="A44" s="1">
        <v>43</v>
      </c>
      <c r="B44">
        <f t="shared" si="0"/>
        <v>0.75060312082766445</v>
      </c>
      <c r="C44">
        <f t="shared" si="1"/>
        <v>0.24939687917233572</v>
      </c>
      <c r="E44">
        <f t="shared" si="2"/>
        <v>0.56367596193030634</v>
      </c>
      <c r="F44">
        <f t="shared" si="3"/>
        <v>0.37421520674701536</v>
      </c>
      <c r="G44">
        <f t="shared" si="4"/>
        <v>6.2108831322678359E-2</v>
      </c>
      <c r="I44">
        <f>E44*(1-'Herencia codominante'!B$7)</f>
        <v>0.33820557715818378</v>
      </c>
      <c r="J44">
        <f>F44*(1-'Herencia codominante'!B$8)</f>
        <v>0.2993721653976123</v>
      </c>
      <c r="K44">
        <f>G44*(1-'Herencia codominante'!B$9)</f>
        <v>1.2421766264535668E-2</v>
      </c>
      <c r="M44">
        <f t="shared" si="5"/>
        <v>0.52031666573407864</v>
      </c>
      <c r="N44">
        <f t="shared" si="6"/>
        <v>0.46057291018717167</v>
      </c>
      <c r="O44">
        <f t="shared" si="7"/>
        <v>1.9110424078749893E-2</v>
      </c>
    </row>
    <row r="45" spans="1:15" x14ac:dyDescent="0.25">
      <c r="A45" s="1">
        <v>44</v>
      </c>
      <c r="B45">
        <f t="shared" si="0"/>
        <v>0.75046416315507469</v>
      </c>
      <c r="C45">
        <f t="shared" si="1"/>
        <v>0.24953583684492539</v>
      </c>
      <c r="E45">
        <f t="shared" si="2"/>
        <v>0.56340504499622945</v>
      </c>
      <c r="F45">
        <f t="shared" si="3"/>
        <v>0.37439615166287027</v>
      </c>
      <c r="G45">
        <f t="shared" si="4"/>
        <v>6.2198803340900624E-2</v>
      </c>
      <c r="I45">
        <f>E45*(1-'Herencia codominante'!B$7)</f>
        <v>0.33804302699773764</v>
      </c>
      <c r="J45">
        <f>F45*(1-'Herencia codominante'!B$8)</f>
        <v>0.29951692133029623</v>
      </c>
      <c r="K45">
        <f>G45*(1-'Herencia codominante'!B$9)</f>
        <v>1.2439760668180122E-2</v>
      </c>
      <c r="M45">
        <f t="shared" si="5"/>
        <v>0.52006642821390348</v>
      </c>
      <c r="N45">
        <f t="shared" si="6"/>
        <v>0.46079546988234238</v>
      </c>
      <c r="O45">
        <f t="shared" si="7"/>
        <v>1.9138101903754205E-2</v>
      </c>
    </row>
    <row r="46" spans="1:15" x14ac:dyDescent="0.25">
      <c r="A46" s="1">
        <v>45</v>
      </c>
      <c r="B46">
        <f t="shared" si="0"/>
        <v>0.75035718125857565</v>
      </c>
      <c r="C46">
        <f t="shared" si="1"/>
        <v>0.24964281874142438</v>
      </c>
      <c r="E46">
        <f t="shared" si="2"/>
        <v>0.56319646018004654</v>
      </c>
      <c r="F46">
        <f t="shared" si="3"/>
        <v>0.37453540595005635</v>
      </c>
      <c r="G46">
        <f t="shared" si="4"/>
        <v>6.2268133869897227E-2</v>
      </c>
      <c r="I46">
        <f>E46*(1-'Herencia codominante'!B$7)</f>
        <v>0.33791787610802793</v>
      </c>
      <c r="J46">
        <f>F46*(1-'Herencia codominante'!B$8)</f>
        <v>0.29962832476004508</v>
      </c>
      <c r="K46">
        <f>G46*(1-'Herencia codominante'!B$9)</f>
        <v>1.2453626773979442E-2</v>
      </c>
      <c r="M46">
        <f t="shared" si="5"/>
        <v>0.51987379340370454</v>
      </c>
      <c r="N46">
        <f t="shared" si="6"/>
        <v>0.4609667757097422</v>
      </c>
      <c r="O46">
        <f t="shared" si="7"/>
        <v>1.915943088655327E-2</v>
      </c>
    </row>
    <row r="47" spans="1:15" x14ac:dyDescent="0.25">
      <c r="A47" s="1">
        <v>46</v>
      </c>
      <c r="B47">
        <f t="shared" si="0"/>
        <v>0.75027483336725953</v>
      </c>
      <c r="C47">
        <f t="shared" si="1"/>
        <v>0.24972516663274055</v>
      </c>
      <c r="E47">
        <f t="shared" si="2"/>
        <v>0.56303589946631494</v>
      </c>
      <c r="F47">
        <f t="shared" si="3"/>
        <v>0.37464256358452142</v>
      </c>
      <c r="G47">
        <f t="shared" si="4"/>
        <v>6.2321536949163668E-2</v>
      </c>
      <c r="I47">
        <f>E47*(1-'Herencia codominante'!B$7)</f>
        <v>0.33782153967978895</v>
      </c>
      <c r="J47">
        <f>F47*(1-'Herencia codominante'!B$8)</f>
        <v>0.29971405086761715</v>
      </c>
      <c r="K47">
        <f>G47*(1-'Herencia codominante'!B$9)</f>
        <v>1.2464307389832731E-2</v>
      </c>
      <c r="M47">
        <f t="shared" si="5"/>
        <v>0.5197255272683251</v>
      </c>
      <c r="N47">
        <f t="shared" si="6"/>
        <v>0.4610986121978688</v>
      </c>
      <c r="O47">
        <f t="shared" si="7"/>
        <v>1.9175860533806162E-2</v>
      </c>
    </row>
    <row r="48" spans="1:15" x14ac:dyDescent="0.25">
      <c r="A48" s="1">
        <v>47</v>
      </c>
      <c r="B48">
        <f t="shared" si="0"/>
        <v>0.75021145678424506</v>
      </c>
      <c r="C48">
        <f t="shared" si="1"/>
        <v>0.24978854321575497</v>
      </c>
      <c r="E48">
        <f t="shared" si="2"/>
        <v>0.56291232558426907</v>
      </c>
      <c r="F48">
        <f t="shared" si="3"/>
        <v>0.37472501556598109</v>
      </c>
      <c r="G48">
        <f t="shared" si="4"/>
        <v>6.2362658849750036E-2</v>
      </c>
      <c r="I48">
        <f>E48*(1-'Herencia codominante'!B$7)</f>
        <v>0.33774739535056142</v>
      </c>
      <c r="J48">
        <f>F48*(1-'Herencia codominante'!B$8)</f>
        <v>0.29978001245278491</v>
      </c>
      <c r="K48">
        <f>G48*(1-'Herencia codominante'!B$9)</f>
        <v>1.2472531769950005E-2</v>
      </c>
      <c r="M48">
        <f t="shared" si="5"/>
        <v>0.51961142576764163</v>
      </c>
      <c r="N48">
        <f t="shared" si="6"/>
        <v>0.46120006203320674</v>
      </c>
      <c r="O48">
        <f t="shared" si="7"/>
        <v>1.9188512199151606E-2</v>
      </c>
    </row>
    <row r="49" spans="1:15" x14ac:dyDescent="0.25">
      <c r="A49" s="1">
        <v>48</v>
      </c>
      <c r="B49">
        <f t="shared" si="0"/>
        <v>0.75016268659004703</v>
      </c>
      <c r="C49">
        <f t="shared" si="1"/>
        <v>0.24983731340995283</v>
      </c>
      <c r="E49">
        <f t="shared" si="2"/>
        <v>0.56281722989033922</v>
      </c>
      <c r="F49">
        <f t="shared" si="3"/>
        <v>0.37478845378781178</v>
      </c>
      <c r="G49">
        <f t="shared" si="4"/>
        <v>6.2394316321849087E-2</v>
      </c>
      <c r="I49">
        <f>E49*(1-'Herencia codominante'!B$7)</f>
        <v>0.3376903379342035</v>
      </c>
      <c r="J49">
        <f>F49*(1-'Herencia codominante'!B$8)</f>
        <v>0.29983076303024947</v>
      </c>
      <c r="K49">
        <f>G49*(1-'Herencia codominante'!B$9)</f>
        <v>1.2478863264369814E-2</v>
      </c>
      <c r="M49">
        <f t="shared" si="5"/>
        <v>0.51952362541257713</v>
      </c>
      <c r="N49">
        <f t="shared" si="6"/>
        <v>0.46127812235493981</v>
      </c>
      <c r="O49">
        <f t="shared" si="7"/>
        <v>1.9198252232482914E-2</v>
      </c>
    </row>
    <row r="50" spans="1:15" x14ac:dyDescent="0.25">
      <c r="A50" s="1">
        <v>49</v>
      </c>
      <c r="B50">
        <f t="shared" si="0"/>
        <v>0.75012515982222194</v>
      </c>
      <c r="C50">
        <f t="shared" si="1"/>
        <v>0.24987484017777806</v>
      </c>
      <c r="E50">
        <f t="shared" si="2"/>
        <v>0.56274405635199709</v>
      </c>
      <c r="F50">
        <f t="shared" si="3"/>
        <v>0.37483726047609961</v>
      </c>
      <c r="G50">
        <f t="shared" si="4"/>
        <v>6.2418683171902994E-2</v>
      </c>
      <c r="I50">
        <f>E50*(1-'Herencia codominante'!B$7)</f>
        <v>0.33764643381119824</v>
      </c>
      <c r="J50">
        <f>F50*(1-'Herencia codominante'!B$8)</f>
        <v>0.29986980838087973</v>
      </c>
      <c r="K50">
        <f>G50*(1-'Herencia codominante'!B$9)</f>
        <v>1.2483736634380595E-2</v>
      </c>
      <c r="M50">
        <f t="shared" si="5"/>
        <v>0.51945606893834284</v>
      </c>
      <c r="N50">
        <f t="shared" si="6"/>
        <v>0.4613381817677582</v>
      </c>
      <c r="O50">
        <f t="shared" si="7"/>
        <v>1.9205749293898962E-2</v>
      </c>
    </row>
    <row r="51" spans="1:15" x14ac:dyDescent="0.25">
      <c r="A51" s="1">
        <v>50</v>
      </c>
      <c r="B51">
        <f t="shared" si="0"/>
        <v>0.75009628642816939</v>
      </c>
      <c r="C51">
        <f t="shared" si="1"/>
        <v>0.24990371357183067</v>
      </c>
      <c r="E51">
        <f t="shared" si="2"/>
        <v>0.56268775539831406</v>
      </c>
      <c r="F51">
        <f t="shared" si="3"/>
        <v>0.37487480884781588</v>
      </c>
      <c r="G51">
        <f t="shared" si="4"/>
        <v>6.2437435753870126E-2</v>
      </c>
      <c r="I51">
        <f>E51*(1-'Herencia codominante'!B$7)</f>
        <v>0.33761265323898842</v>
      </c>
      <c r="J51">
        <f>F51*(1-'Herencia codominante'!B$8)</f>
        <v>0.29989984707825273</v>
      </c>
      <c r="K51">
        <f>G51*(1-'Herencia codominante'!B$9)</f>
        <v>1.2487487150774022E-2</v>
      </c>
      <c r="M51">
        <f t="shared" si="5"/>
        <v>0.51940409192023484</v>
      </c>
      <c r="N51">
        <f t="shared" si="6"/>
        <v>0.46138438901586909</v>
      </c>
      <c r="O51">
        <f t="shared" si="7"/>
        <v>1.9211519063896135E-2</v>
      </c>
    </row>
    <row r="52" spans="1:15" x14ac:dyDescent="0.25">
      <c r="A52" s="1">
        <v>51</v>
      </c>
      <c r="B52">
        <f t="shared" si="0"/>
        <v>0.75007407218932998</v>
      </c>
      <c r="C52">
        <f t="shared" si="1"/>
        <v>0.24992592781066991</v>
      </c>
      <c r="E52">
        <f t="shared" si="2"/>
        <v>0.56264443891333038</v>
      </c>
      <c r="F52">
        <f t="shared" si="3"/>
        <v>0.37490369502967819</v>
      </c>
      <c r="G52">
        <f t="shared" si="4"/>
        <v>6.245186605699158E-2</v>
      </c>
      <c r="I52">
        <f>E52*(1-'Herencia codominante'!B$7)</f>
        <v>0.33758666334799819</v>
      </c>
      <c r="J52">
        <f>F52*(1-'Herencia codominante'!B$8)</f>
        <v>0.29992295602374258</v>
      </c>
      <c r="K52">
        <f>G52*(1-'Herencia codominante'!B$9)</f>
        <v>1.2490373211398313E-2</v>
      </c>
      <c r="M52">
        <f t="shared" si="5"/>
        <v>0.51936410338469152</v>
      </c>
      <c r="N52">
        <f t="shared" si="6"/>
        <v>0.46141993760927702</v>
      </c>
      <c r="O52">
        <f t="shared" si="7"/>
        <v>1.9215959006031395E-2</v>
      </c>
    </row>
    <row r="53" spans="1:15" x14ac:dyDescent="0.25">
      <c r="A53" s="1">
        <v>52</v>
      </c>
      <c r="B53">
        <f t="shared" si="0"/>
        <v>0.75005698198398596</v>
      </c>
      <c r="C53">
        <f t="shared" si="1"/>
        <v>0.2499430180160141</v>
      </c>
      <c r="E53">
        <f t="shared" si="2"/>
        <v>0.56261111377068418</v>
      </c>
      <c r="F53">
        <f t="shared" si="3"/>
        <v>0.37492591683729137</v>
      </c>
      <c r="G53">
        <f t="shared" si="4"/>
        <v>6.2462969392024191E-2</v>
      </c>
      <c r="I53">
        <f>E53*(1-'Herencia codominante'!B$7)</f>
        <v>0.3375666682624105</v>
      </c>
      <c r="J53">
        <f>F53*(1-'Herencia codominante'!B$8)</f>
        <v>0.29994073346983313</v>
      </c>
      <c r="K53">
        <f>G53*(1-'Herencia codominante'!B$9)</f>
        <v>1.2492593878404835E-2</v>
      </c>
      <c r="M53">
        <f t="shared" si="5"/>
        <v>0.51933333929530323</v>
      </c>
      <c r="N53">
        <f t="shared" si="6"/>
        <v>0.46144728537736535</v>
      </c>
      <c r="O53">
        <f t="shared" si="7"/>
        <v>1.921937532733143E-2</v>
      </c>
    </row>
    <row r="54" spans="1:15" x14ac:dyDescent="0.25">
      <c r="A54" s="1">
        <v>53</v>
      </c>
      <c r="B54">
        <f t="shared" si="0"/>
        <v>0.75004383429366983</v>
      </c>
      <c r="C54">
        <f t="shared" si="1"/>
        <v>0.24995616570633011</v>
      </c>
      <c r="E54">
        <f t="shared" si="2"/>
        <v>0.56258547622292543</v>
      </c>
      <c r="F54">
        <f t="shared" si="3"/>
        <v>0.37494301152212112</v>
      </c>
      <c r="G54">
        <f t="shared" si="4"/>
        <v>6.2471512254953544E-2</v>
      </c>
      <c r="I54">
        <f>E54*(1-'Herencia codominante'!B$7)</f>
        <v>0.33755128573375526</v>
      </c>
      <c r="J54">
        <f>F54*(1-'Herencia codominante'!B$8)</f>
        <v>0.29995440921769689</v>
      </c>
      <c r="K54">
        <f>G54*(1-'Herencia codominante'!B$9)</f>
        <v>1.2494302450990705E-2</v>
      </c>
      <c r="M54">
        <f t="shared" si="5"/>
        <v>0.51930967243491044</v>
      </c>
      <c r="N54">
        <f t="shared" si="6"/>
        <v>0.46146832371751884</v>
      </c>
      <c r="O54">
        <f t="shared" si="7"/>
        <v>1.9222003847570706E-2</v>
      </c>
    </row>
    <row r="55" spans="1:15" x14ac:dyDescent="0.25">
      <c r="A55" s="1">
        <v>54</v>
      </c>
      <c r="B55">
        <f t="shared" si="0"/>
        <v>0.75003371986994605</v>
      </c>
      <c r="C55">
        <f t="shared" si="1"/>
        <v>0.24996628013005406</v>
      </c>
      <c r="E55">
        <f t="shared" si="2"/>
        <v>0.56256575336195003</v>
      </c>
      <c r="F55">
        <f t="shared" si="3"/>
        <v>0.3749561618634395</v>
      </c>
      <c r="G55">
        <f t="shared" si="4"/>
        <v>6.2478084774610358E-2</v>
      </c>
      <c r="I55">
        <f>E55*(1-'Herencia codominante'!B$7)</f>
        <v>0.33753945201717001</v>
      </c>
      <c r="J55">
        <f>F55*(1-'Herencia codominante'!B$8)</f>
        <v>0.2999649294907516</v>
      </c>
      <c r="K55">
        <f>G55*(1-'Herencia codominante'!B$9)</f>
        <v>1.249561695492207E-2</v>
      </c>
      <c r="M55">
        <f t="shared" si="5"/>
        <v>0.51929146586984953</v>
      </c>
      <c r="N55">
        <f t="shared" si="6"/>
        <v>0.46148450800019303</v>
      </c>
      <c r="O55">
        <f t="shared" si="7"/>
        <v>1.9224026129957543E-2</v>
      </c>
    </row>
    <row r="56" spans="1:15" x14ac:dyDescent="0.25">
      <c r="A56" s="1">
        <v>55</v>
      </c>
      <c r="B56">
        <f t="shared" si="0"/>
        <v>0.75002593906124371</v>
      </c>
      <c r="C56">
        <f t="shared" si="1"/>
        <v>0.24997406093875627</v>
      </c>
      <c r="E56">
        <f t="shared" si="2"/>
        <v>0.56255058094194865</v>
      </c>
      <c r="F56">
        <f t="shared" si="3"/>
        <v>0.37496627785599485</v>
      </c>
      <c r="G56">
        <f t="shared" si="4"/>
        <v>6.2483141202056662E-2</v>
      </c>
      <c r="I56">
        <f>E56*(1-'Herencia codominante'!B$7)</f>
        <v>0.33753034856516917</v>
      </c>
      <c r="J56">
        <f>F56*(1-'Herencia codominante'!B$8)</f>
        <v>0.29997302228479589</v>
      </c>
      <c r="K56">
        <f>G56*(1-'Herencia codominante'!B$9)</f>
        <v>1.2496628240411329E-2</v>
      </c>
      <c r="M56">
        <f t="shared" si="5"/>
        <v>0.51927746005771724</v>
      </c>
      <c r="N56">
        <f t="shared" si="6"/>
        <v>0.46149695800705293</v>
      </c>
      <c r="O56">
        <f t="shared" si="7"/>
        <v>1.9225581935229802E-2</v>
      </c>
    </row>
    <row r="57" spans="1:15" x14ac:dyDescent="0.25">
      <c r="A57" s="1">
        <v>56</v>
      </c>
      <c r="B57">
        <f t="shared" si="0"/>
        <v>0.75001995353810236</v>
      </c>
      <c r="C57">
        <f t="shared" si="1"/>
        <v>0.24998004646189759</v>
      </c>
      <c r="E57">
        <f t="shared" si="2"/>
        <v>0.5625389092647004</v>
      </c>
      <c r="F57">
        <f t="shared" si="3"/>
        <v>0.37497405959308644</v>
      </c>
      <c r="G57">
        <f t="shared" si="4"/>
        <v>6.2487031142213031E-2</v>
      </c>
      <c r="I57">
        <f>E57*(1-'Herencia codominante'!B$7)</f>
        <v>0.33752334555882024</v>
      </c>
      <c r="J57">
        <f>F57*(1-'Herencia codominante'!B$8)</f>
        <v>0.29997924767446915</v>
      </c>
      <c r="K57">
        <f>G57*(1-'Herencia codominante'!B$9)</f>
        <v>1.2497406228442604E-2</v>
      </c>
      <c r="M57">
        <f t="shared" si="5"/>
        <v>0.51926668590511516</v>
      </c>
      <c r="N57">
        <f t="shared" si="6"/>
        <v>0.46150653526597435</v>
      </c>
      <c r="O57">
        <f t="shared" si="7"/>
        <v>1.9226778828910406E-2</v>
      </c>
    </row>
    <row r="58" spans="1:15" x14ac:dyDescent="0.25">
      <c r="A58" s="1">
        <v>57</v>
      </c>
      <c r="B58">
        <f t="shared" si="0"/>
        <v>0.7500153491204824</v>
      </c>
      <c r="C58">
        <f t="shared" si="1"/>
        <v>0.2499846508795176</v>
      </c>
      <c r="E58">
        <f t="shared" si="2"/>
        <v>0.56252993070529722</v>
      </c>
      <c r="F58">
        <f t="shared" si="3"/>
        <v>0.37498004566561022</v>
      </c>
      <c r="G58">
        <f t="shared" si="4"/>
        <v>6.2490023629092478E-2</v>
      </c>
      <c r="I58">
        <f>E58*(1-'Herencia codominante'!B$7)</f>
        <v>0.33751795842317833</v>
      </c>
      <c r="J58">
        <f>F58*(1-'Herencia codominante'!B$8)</f>
        <v>0.29998403653248817</v>
      </c>
      <c r="K58">
        <f>G58*(1-'Herencia codominante'!B$9)</f>
        <v>1.2498004725818492E-2</v>
      </c>
      <c r="M58">
        <f t="shared" si="5"/>
        <v>0.51925839782856908</v>
      </c>
      <c r="N58">
        <f t="shared" si="6"/>
        <v>0.46151390258382657</v>
      </c>
      <c r="O58">
        <f t="shared" si="7"/>
        <v>1.922769958760431E-2</v>
      </c>
    </row>
    <row r="59" spans="1:15" x14ac:dyDescent="0.25">
      <c r="A59" s="1">
        <v>58</v>
      </c>
      <c r="B59">
        <f t="shared" si="0"/>
        <v>0.75001180716074112</v>
      </c>
      <c r="C59">
        <f t="shared" si="1"/>
        <v>0.24998819283925908</v>
      </c>
      <c r="E59">
        <f t="shared" si="2"/>
        <v>0.56252302391631914</v>
      </c>
      <c r="F59">
        <f t="shared" si="3"/>
        <v>0.37498465040832663</v>
      </c>
      <c r="G59">
        <f t="shared" si="4"/>
        <v>6.2492325675354302E-2</v>
      </c>
      <c r="I59">
        <f>E59*(1-'Herencia codominante'!B$7)</f>
        <v>0.3375138143497915</v>
      </c>
      <c r="J59">
        <f>F59*(1-'Herencia codominante'!B$8)</f>
        <v>0.29998772032666132</v>
      </c>
      <c r="K59">
        <f>G59*(1-'Herencia codominante'!B$9)</f>
        <v>1.2498465135070858E-2</v>
      </c>
      <c r="M59">
        <f t="shared" si="5"/>
        <v>0.5192520222271666</v>
      </c>
      <c r="N59">
        <f t="shared" si="6"/>
        <v>0.46151956986714904</v>
      </c>
      <c r="O59">
        <f t="shared" si="7"/>
        <v>1.9228407905684551E-2</v>
      </c>
    </row>
    <row r="60" spans="1:15" x14ac:dyDescent="0.25">
      <c r="A60" s="1">
        <v>59</v>
      </c>
      <c r="B60">
        <f t="shared" si="0"/>
        <v>0.75000908251713094</v>
      </c>
      <c r="C60">
        <f t="shared" si="1"/>
        <v>0.24999091748286906</v>
      </c>
      <c r="E60">
        <f t="shared" si="2"/>
        <v>0.56251771088052072</v>
      </c>
      <c r="F60">
        <f t="shared" si="3"/>
        <v>0.37498819256044108</v>
      </c>
      <c r="G60">
        <f t="shared" si="4"/>
        <v>6.2494096559038585E-2</v>
      </c>
      <c r="I60">
        <f>E60*(1-'Herencia codominante'!B$7)</f>
        <v>0.33751062652831243</v>
      </c>
      <c r="J60">
        <f>F60*(1-'Herencia codominante'!B$8)</f>
        <v>0.2999905540483529</v>
      </c>
      <c r="K60">
        <f>G60*(1-'Herencia codominante'!B$9)</f>
        <v>1.2498819311807715E-2</v>
      </c>
      <c r="M60">
        <f t="shared" si="5"/>
        <v>0.51924711782495769</v>
      </c>
      <c r="N60">
        <f t="shared" si="6"/>
        <v>0.46152392938434655</v>
      </c>
      <c r="O60">
        <f t="shared" si="7"/>
        <v>1.9228952790695787E-2</v>
      </c>
    </row>
    <row r="61" spans="1:15" x14ac:dyDescent="0.25">
      <c r="A61" s="1">
        <v>60</v>
      </c>
      <c r="B61">
        <f t="shared" si="0"/>
        <v>0.75000698660240417</v>
      </c>
      <c r="C61">
        <f t="shared" si="1"/>
        <v>0.24999301339759572</v>
      </c>
      <c r="E61">
        <f t="shared" si="2"/>
        <v>0.56251362385818848</v>
      </c>
      <c r="F61">
        <f t="shared" si="3"/>
        <v>0.37499091731788481</v>
      </c>
      <c r="G61">
        <f t="shared" si="4"/>
        <v>6.2495458823926646E-2</v>
      </c>
      <c r="I61">
        <f>E61*(1-'Herencia codominante'!B$7)</f>
        <v>0.33750817431491309</v>
      </c>
      <c r="J61">
        <f>F61*(1-'Herencia codominante'!B$8)</f>
        <v>0.29999273385430786</v>
      </c>
      <c r="K61">
        <f>G61*(1-'Herencia codominante'!B$9)</f>
        <v>1.2499091764785326E-2</v>
      </c>
      <c r="M61">
        <f t="shared" si="5"/>
        <v>0.51924334515258441</v>
      </c>
      <c r="N61">
        <f t="shared" si="6"/>
        <v>0.46152728289963962</v>
      </c>
      <c r="O61">
        <f t="shared" si="7"/>
        <v>1.9229371947775915E-2</v>
      </c>
    </row>
    <row r="62" spans="1:15" x14ac:dyDescent="0.25">
      <c r="A62" s="1">
        <v>61</v>
      </c>
      <c r="B62">
        <f t="shared" si="0"/>
        <v>0.75000537433958059</v>
      </c>
      <c r="C62">
        <f t="shared" si="1"/>
        <v>0.24999462566041941</v>
      </c>
      <c r="E62">
        <f t="shared" si="2"/>
        <v>0.56251047995241887</v>
      </c>
      <c r="F62">
        <f t="shared" si="3"/>
        <v>0.37499301329997042</v>
      </c>
      <c r="G62">
        <f t="shared" si="4"/>
        <v>6.2496506747610474E-2</v>
      </c>
      <c r="I62">
        <f>E62*(1-'Herencia codominante'!B$7)</f>
        <v>0.33750628797145132</v>
      </c>
      <c r="J62">
        <f>F62*(1-'Herencia codominante'!B$8)</f>
        <v>0.29999441063997634</v>
      </c>
      <c r="K62">
        <f>G62*(1-'Herencia codominante'!B$9)</f>
        <v>1.2499301349522093E-2</v>
      </c>
      <c r="M62">
        <f t="shared" si="5"/>
        <v>0.51924044306419659</v>
      </c>
      <c r="N62">
        <f t="shared" si="6"/>
        <v>0.461529862550768</v>
      </c>
      <c r="O62">
        <f t="shared" si="7"/>
        <v>1.9229694385035412E-2</v>
      </c>
    </row>
    <row r="63" spans="1:15" x14ac:dyDescent="0.25">
      <c r="A63" s="1">
        <v>62</v>
      </c>
      <c r="B63">
        <f t="shared" si="0"/>
        <v>0.75000413412514433</v>
      </c>
      <c r="C63">
        <f t="shared" si="1"/>
        <v>0.24999586587485567</v>
      </c>
      <c r="E63">
        <f t="shared" si="2"/>
        <v>0.56250806153825439</v>
      </c>
      <c r="F63">
        <f t="shared" si="3"/>
        <v>0.37499462560265234</v>
      </c>
      <c r="G63">
        <f t="shared" si="4"/>
        <v>6.2497312859093233E-2</v>
      </c>
      <c r="I63">
        <f>E63*(1-'Herencia codominante'!B$7)</f>
        <v>0.33750483692295263</v>
      </c>
      <c r="J63">
        <f>F63*(1-'Herencia codominante'!B$8)</f>
        <v>0.29999570048212187</v>
      </c>
      <c r="K63">
        <f>G63*(1-'Herencia codominante'!B$9)</f>
        <v>1.2499462571818644E-2</v>
      </c>
      <c r="M63">
        <f t="shared" si="5"/>
        <v>0.51923821066915476</v>
      </c>
      <c r="N63">
        <f t="shared" si="6"/>
        <v>0.46153184691197907</v>
      </c>
      <c r="O63">
        <f t="shared" si="7"/>
        <v>1.9229942418866133E-2</v>
      </c>
    </row>
    <row r="64" spans="1:15" x14ac:dyDescent="0.25">
      <c r="A64" s="1">
        <v>63</v>
      </c>
      <c r="B64">
        <f t="shared" si="0"/>
        <v>0.75000318010678246</v>
      </c>
      <c r="C64">
        <f t="shared" si="1"/>
        <v>0.24999681989321756</v>
      </c>
      <c r="E64">
        <f t="shared" si="2"/>
        <v>0.56250620120480743</v>
      </c>
      <c r="F64">
        <f t="shared" si="3"/>
        <v>0.37499586584067368</v>
      </c>
      <c r="G64">
        <f t="shared" si="4"/>
        <v>6.2497932954518824E-2</v>
      </c>
      <c r="I64">
        <f>E64*(1-'Herencia codominante'!B$7)</f>
        <v>0.33750372072288443</v>
      </c>
      <c r="J64">
        <f>F64*(1-'Herencia codominante'!B$8)</f>
        <v>0.29999669267253898</v>
      </c>
      <c r="K64">
        <f>G64*(1-'Herencia codominante'!B$9)</f>
        <v>1.2499586590903762E-2</v>
      </c>
      <c r="M64">
        <f t="shared" si="5"/>
        <v>0.51923649343074441</v>
      </c>
      <c r="N64">
        <f t="shared" si="6"/>
        <v>0.46153337335207606</v>
      </c>
      <c r="O64">
        <f t="shared" si="7"/>
        <v>1.9230133217179524E-2</v>
      </c>
    </row>
    <row r="65" spans="1:15" x14ac:dyDescent="0.25">
      <c r="A65" s="1">
        <v>64</v>
      </c>
      <c r="B65">
        <f t="shared" si="0"/>
        <v>0.75000244624221013</v>
      </c>
      <c r="C65">
        <f t="shared" si="1"/>
        <v>0.24999755375779009</v>
      </c>
      <c r="E65">
        <f t="shared" si="2"/>
        <v>0.56250477017028677</v>
      </c>
      <c r="F65">
        <f t="shared" si="3"/>
        <v>0.37499681987299144</v>
      </c>
      <c r="G65">
        <f t="shared" si="4"/>
        <v>6.2498409956721859E-2</v>
      </c>
      <c r="I65">
        <f>E65*(1-'Herencia codominante'!B$7)</f>
        <v>0.33750286210217206</v>
      </c>
      <c r="J65">
        <f>F65*(1-'Herencia codominante'!B$8)</f>
        <v>0.29999745589839316</v>
      </c>
      <c r="K65">
        <f>G65*(1-'Herencia codominante'!B$9)</f>
        <v>1.249968199134437E-2</v>
      </c>
      <c r="M65">
        <f t="shared" si="5"/>
        <v>0.51923517247134299</v>
      </c>
      <c r="N65">
        <f t="shared" si="6"/>
        <v>0.46153454754173417</v>
      </c>
      <c r="O65">
        <f t="shared" si="7"/>
        <v>1.9230279986923005E-2</v>
      </c>
    </row>
    <row r="66" spans="1:15" x14ac:dyDescent="0.25">
      <c r="A66" s="1">
        <v>65</v>
      </c>
      <c r="B66">
        <f t="shared" si="0"/>
        <v>0.7500018817284595</v>
      </c>
      <c r="C66">
        <f t="shared" si="1"/>
        <v>0.24999811827154059</v>
      </c>
      <c r="E66">
        <f t="shared" si="2"/>
        <v>0.5625036693692993</v>
      </c>
      <c r="F66">
        <f t="shared" si="3"/>
        <v>0.374997553745822</v>
      </c>
      <c r="G66">
        <f t="shared" si="4"/>
        <v>6.2498776884879148E-2</v>
      </c>
      <c r="I66">
        <f>E66*(1-'Herencia codominante'!B$7)</f>
        <v>0.33750220162157957</v>
      </c>
      <c r="J66">
        <f>F66*(1-'Herencia codominante'!B$8)</f>
        <v>0.29999804299665761</v>
      </c>
      <c r="K66">
        <f>G66*(1-'Herencia codominante'!B$9)</f>
        <v>1.2499755376975827E-2</v>
      </c>
      <c r="M66">
        <f t="shared" si="5"/>
        <v>0.51923415634471559</v>
      </c>
      <c r="N66">
        <f t="shared" si="6"/>
        <v>0.4615354507674877</v>
      </c>
      <c r="O66">
        <f t="shared" si="7"/>
        <v>1.9230392887796745E-2</v>
      </c>
    </row>
    <row r="67" spans="1:15" x14ac:dyDescent="0.25">
      <c r="A67" s="1">
        <v>66</v>
      </c>
      <c r="B67">
        <f t="shared" si="0"/>
        <v>0.75000144748560937</v>
      </c>
      <c r="C67">
        <f t="shared" si="1"/>
        <v>0.24999855251439063</v>
      </c>
      <c r="E67">
        <f t="shared" si="2"/>
        <v>0.56250282259623019</v>
      </c>
      <c r="F67">
        <f t="shared" si="3"/>
        <v>0.37499811826445884</v>
      </c>
      <c r="G67">
        <f t="shared" si="4"/>
        <v>6.2499059139311197E-2</v>
      </c>
      <c r="I67">
        <f>E67*(1-'Herencia codominante'!B$7)</f>
        <v>0.33750169355773812</v>
      </c>
      <c r="J67">
        <f>F67*(1-'Herencia codominante'!B$8)</f>
        <v>0.29999849461156708</v>
      </c>
      <c r="K67">
        <f>G67*(1-'Herencia codominante'!B$9)</f>
        <v>1.2499811827862237E-2</v>
      </c>
      <c r="M67">
        <f t="shared" si="5"/>
        <v>0.51923337470647524</v>
      </c>
      <c r="N67">
        <f t="shared" si="6"/>
        <v>0.46153614555826833</v>
      </c>
      <c r="O67">
        <f t="shared" si="7"/>
        <v>1.9230479735256475E-2</v>
      </c>
    </row>
    <row r="68" spans="1:15" x14ac:dyDescent="0.25">
      <c r="A68" s="1">
        <v>67</v>
      </c>
      <c r="B68">
        <f t="shared" ref="B68:B101" si="8">M68+(N68*0.5)</f>
        <v>0.75000111345175813</v>
      </c>
      <c r="C68">
        <f t="shared" ref="C68:C101" si="9">O68+(N68*0.5)</f>
        <v>0.2499988865482419</v>
      </c>
      <c r="E68">
        <f t="shared" ref="E68:E101" si="10">B67^2</f>
        <v>0.56250217123050927</v>
      </c>
      <c r="F68">
        <f t="shared" ref="F68:F101" si="11">2*B67*C67</f>
        <v>0.3749985525102002</v>
      </c>
      <c r="G68">
        <f t="shared" ref="G68:G101" si="12">C67^2</f>
        <v>6.2499276259290526E-2</v>
      </c>
      <c r="I68">
        <f>E68*(1-'Herencia codominante'!B$7)</f>
        <v>0.33750130273830553</v>
      </c>
      <c r="J68">
        <f>F68*(1-'Herencia codominante'!B$8)</f>
        <v>0.29999884200816018</v>
      </c>
      <c r="K68">
        <f>G68*(1-'Herencia codominante'!B$9)</f>
        <v>1.2499855251858103E-2</v>
      </c>
      <c r="M68">
        <f t="shared" ref="M68:M101" si="13">I68/SUM($I68:$K68)</f>
        <v>0.51923277344488594</v>
      </c>
      <c r="N68">
        <f t="shared" ref="N68:N101" si="14">J68/SUM($I68:$K68)</f>
        <v>0.46153668001374432</v>
      </c>
      <c r="O68">
        <f t="shared" ref="O68:O101" si="15">K68/SUM($I68:$K68)</f>
        <v>1.9230546541369749E-2</v>
      </c>
    </row>
    <row r="69" spans="1:15" x14ac:dyDescent="0.25">
      <c r="A69" s="1">
        <v>68</v>
      </c>
      <c r="B69">
        <f t="shared" si="8"/>
        <v>0.75000085650211545</v>
      </c>
      <c r="C69">
        <f t="shared" si="9"/>
        <v>0.24999914349788468</v>
      </c>
      <c r="E69">
        <f t="shared" si="10"/>
        <v>0.56250167017887698</v>
      </c>
      <c r="F69">
        <f t="shared" si="11"/>
        <v>0.37499888654576236</v>
      </c>
      <c r="G69">
        <f t="shared" si="12"/>
        <v>6.2499443275360722E-2</v>
      </c>
      <c r="I69">
        <f>E69*(1-'Herencia codominante'!B$7)</f>
        <v>0.3375010021073262</v>
      </c>
      <c r="J69">
        <f>F69*(1-'Herencia codominante'!B$8)</f>
        <v>0.29999910923660988</v>
      </c>
      <c r="K69">
        <f>G69*(1-'Herencia codominante'!B$9)</f>
        <v>1.2499888655072141E-2</v>
      </c>
      <c r="M69">
        <f t="shared" si="13"/>
        <v>0.51923231093514033</v>
      </c>
      <c r="N69">
        <f t="shared" si="14"/>
        <v>0.46153709113395025</v>
      </c>
      <c r="O69">
        <f t="shared" si="15"/>
        <v>1.9230597930909563E-2</v>
      </c>
    </row>
    <row r="70" spans="1:15" x14ac:dyDescent="0.25">
      <c r="A70" s="1">
        <v>69</v>
      </c>
      <c r="B70">
        <f t="shared" si="8"/>
        <v>0.75000065884823253</v>
      </c>
      <c r="C70">
        <f t="shared" si="9"/>
        <v>0.24999934115176753</v>
      </c>
      <c r="E70">
        <f t="shared" si="10"/>
        <v>0.56250128475390682</v>
      </c>
      <c r="F70">
        <f t="shared" si="11"/>
        <v>0.37499914349641755</v>
      </c>
      <c r="G70">
        <f t="shared" si="12"/>
        <v>6.2499571749675936E-2</v>
      </c>
      <c r="I70">
        <f>E70*(1-'Herencia codominante'!B$7)</f>
        <v>0.33750077085234409</v>
      </c>
      <c r="J70">
        <f>F70*(1-'Herencia codominante'!B$8)</f>
        <v>0.29999931479713404</v>
      </c>
      <c r="K70">
        <f>G70*(1-'Herencia codominante'!B$9)</f>
        <v>1.2499914349935184E-2</v>
      </c>
      <c r="M70">
        <f t="shared" si="13"/>
        <v>0.51923195515792109</v>
      </c>
      <c r="N70">
        <f t="shared" si="14"/>
        <v>0.46153740738062282</v>
      </c>
      <c r="O70">
        <f t="shared" si="15"/>
        <v>1.9230637461456104E-2</v>
      </c>
    </row>
    <row r="71" spans="1:15" x14ac:dyDescent="0.25">
      <c r="A71" s="1">
        <v>70</v>
      </c>
      <c r="B71">
        <f t="shared" si="8"/>
        <v>0.75000050680659969</v>
      </c>
      <c r="C71">
        <f t="shared" si="9"/>
        <v>0.2499994931934002</v>
      </c>
      <c r="E71">
        <f t="shared" si="10"/>
        <v>0.56250098827278283</v>
      </c>
      <c r="F71">
        <f t="shared" si="11"/>
        <v>0.37499934115089939</v>
      </c>
      <c r="G71">
        <f t="shared" si="12"/>
        <v>6.2499670576317848E-2</v>
      </c>
      <c r="I71">
        <f>E71*(1-'Herencia codominante'!B$7)</f>
        <v>0.33750059296366969</v>
      </c>
      <c r="J71">
        <f>F71*(1-'Herencia codominante'!B$8)</f>
        <v>0.29999947292071955</v>
      </c>
      <c r="K71">
        <f>G71*(1-'Herencia codominante'!B$9)</f>
        <v>1.2499934115263567E-2</v>
      </c>
      <c r="M71">
        <f t="shared" si="13"/>
        <v>0.51923168148284604</v>
      </c>
      <c r="N71">
        <f t="shared" si="14"/>
        <v>0.46153765064750735</v>
      </c>
      <c r="O71">
        <f t="shared" si="15"/>
        <v>1.9230667869646528E-2</v>
      </c>
    </row>
    <row r="72" spans="1:15" x14ac:dyDescent="0.25">
      <c r="A72" s="1">
        <v>71</v>
      </c>
      <c r="B72">
        <f t="shared" si="8"/>
        <v>0.75000038985138873</v>
      </c>
      <c r="C72">
        <f t="shared" si="9"/>
        <v>0.24999961014861141</v>
      </c>
      <c r="E72">
        <f t="shared" si="10"/>
        <v>0.56250076021015638</v>
      </c>
      <c r="F72">
        <f t="shared" si="11"/>
        <v>0.37499949319288645</v>
      </c>
      <c r="G72">
        <f t="shared" si="12"/>
        <v>6.2499746596956951E-2</v>
      </c>
      <c r="I72">
        <f>E72*(1-'Herencia codominante'!B$7)</f>
        <v>0.33750045612609381</v>
      </c>
      <c r="J72">
        <f>F72*(1-'Herencia codominante'!B$8)</f>
        <v>0.29999959455430919</v>
      </c>
      <c r="K72">
        <f>G72*(1-'Herencia codominante'!B$9)</f>
        <v>1.2499949319391388E-2</v>
      </c>
      <c r="M72">
        <f t="shared" si="13"/>
        <v>0.51923147096338551</v>
      </c>
      <c r="N72">
        <f t="shared" si="14"/>
        <v>0.46153783777600638</v>
      </c>
      <c r="O72">
        <f t="shared" si="15"/>
        <v>1.923069126060822E-2</v>
      </c>
    </row>
    <row r="73" spans="1:15" x14ac:dyDescent="0.25">
      <c r="A73" s="1">
        <v>72</v>
      </c>
      <c r="B73">
        <f t="shared" si="8"/>
        <v>0.7500002998857771</v>
      </c>
      <c r="C73">
        <f t="shared" si="9"/>
        <v>0.24999970011422293</v>
      </c>
      <c r="E73">
        <f t="shared" si="10"/>
        <v>0.56250058477723508</v>
      </c>
      <c r="F73">
        <f t="shared" si="11"/>
        <v>0.37499961014830752</v>
      </c>
      <c r="G73">
        <f t="shared" si="12"/>
        <v>6.2499805074457689E-2</v>
      </c>
      <c r="I73">
        <f>E73*(1-'Herencia codominante'!B$7)</f>
        <v>0.33750035086634106</v>
      </c>
      <c r="J73">
        <f>F73*(1-'Herencia codominante'!B$8)</f>
        <v>0.29999968811864602</v>
      </c>
      <c r="K73">
        <f>G73*(1-'Herencia codominante'!B$9)</f>
        <v>1.2499961014891535E-2</v>
      </c>
      <c r="M73">
        <f t="shared" si="13"/>
        <v>0.51923130902523706</v>
      </c>
      <c r="N73">
        <f t="shared" si="14"/>
        <v>0.46153798172108013</v>
      </c>
      <c r="O73">
        <f t="shared" si="15"/>
        <v>1.9230709253682875E-2</v>
      </c>
    </row>
    <row r="74" spans="1:15" x14ac:dyDescent="0.25">
      <c r="A74" s="1">
        <v>73</v>
      </c>
      <c r="B74">
        <f t="shared" si="8"/>
        <v>0.75000023068142219</v>
      </c>
      <c r="C74">
        <f t="shared" si="9"/>
        <v>0.24999976931857767</v>
      </c>
      <c r="E74">
        <f t="shared" si="10"/>
        <v>0.56250044982875558</v>
      </c>
      <c r="F74">
        <f t="shared" si="11"/>
        <v>0.3749997001140431</v>
      </c>
      <c r="G74">
        <f t="shared" si="12"/>
        <v>6.2499850057201392E-2</v>
      </c>
      <c r="I74">
        <f>E74*(1-'Herencia codominante'!B$7)</f>
        <v>0.33750026989725335</v>
      </c>
      <c r="J74">
        <f>F74*(1-'Herencia codominante'!B$8)</f>
        <v>0.29999976009123452</v>
      </c>
      <c r="K74">
        <f>G74*(1-'Herencia codominante'!B$9)</f>
        <v>1.2499970011440275E-2</v>
      </c>
      <c r="M74">
        <f t="shared" si="13"/>
        <v>0.51923118445737015</v>
      </c>
      <c r="N74">
        <f t="shared" si="14"/>
        <v>0.46153809244810412</v>
      </c>
      <c r="O74">
        <f t="shared" si="15"/>
        <v>1.9230723094525625E-2</v>
      </c>
    </row>
    <row r="75" spans="1:15" x14ac:dyDescent="0.25">
      <c r="A75" s="1">
        <v>74</v>
      </c>
      <c r="B75">
        <f t="shared" si="8"/>
        <v>0.75000017744728065</v>
      </c>
      <c r="C75">
        <f t="shared" si="9"/>
        <v>0.24999982255271935</v>
      </c>
      <c r="E75">
        <f t="shared" si="10"/>
        <v>0.56250034602218646</v>
      </c>
      <c r="F75">
        <f t="shared" si="11"/>
        <v>0.37499976931847118</v>
      </c>
      <c r="G75">
        <f t="shared" si="12"/>
        <v>6.2499884659342052E-2</v>
      </c>
      <c r="I75">
        <f>E75*(1-'Herencia codominante'!B$7)</f>
        <v>0.33750020761331184</v>
      </c>
      <c r="J75">
        <f>F75*(1-'Herencia codominante'!B$8)</f>
        <v>0.29999981545477694</v>
      </c>
      <c r="K75">
        <f>G75*(1-'Herencia codominante'!B$9)</f>
        <v>1.2499976931868408E-2</v>
      </c>
      <c r="M75">
        <f t="shared" si="13"/>
        <v>0.51923108863589862</v>
      </c>
      <c r="N75">
        <f t="shared" si="14"/>
        <v>0.46153817762276417</v>
      </c>
      <c r="O75">
        <f t="shared" si="15"/>
        <v>1.923073374133728E-2</v>
      </c>
    </row>
    <row r="76" spans="1:15" x14ac:dyDescent="0.25">
      <c r="A76" s="1">
        <v>75</v>
      </c>
      <c r="B76">
        <f t="shared" si="8"/>
        <v>0.75000013649792763</v>
      </c>
      <c r="C76">
        <f t="shared" si="9"/>
        <v>0.24999986350207246</v>
      </c>
      <c r="E76">
        <f t="shared" si="10"/>
        <v>0.5625002661709525</v>
      </c>
      <c r="F76">
        <f t="shared" si="11"/>
        <v>0.3749998225526564</v>
      </c>
      <c r="G76">
        <f t="shared" si="12"/>
        <v>6.2499911276391165E-2</v>
      </c>
      <c r="I76">
        <f>E76*(1-'Herencia codominante'!B$7)</f>
        <v>0.33750015970257147</v>
      </c>
      <c r="J76">
        <f>F76*(1-'Herencia codominante'!B$8)</f>
        <v>0.29999985804212514</v>
      </c>
      <c r="K76">
        <f>G76*(1-'Herencia codominante'!B$9)</f>
        <v>1.2499982255278231E-2</v>
      </c>
      <c r="M76">
        <f t="shared" si="13"/>
        <v>0.51923101492705315</v>
      </c>
      <c r="N76">
        <f t="shared" si="14"/>
        <v>0.46153824314174885</v>
      </c>
      <c r="O76">
        <f t="shared" si="15"/>
        <v>1.9230741931198024E-2</v>
      </c>
    </row>
    <row r="77" spans="1:15" x14ac:dyDescent="0.25">
      <c r="A77" s="1">
        <v>76</v>
      </c>
      <c r="B77">
        <f t="shared" si="8"/>
        <v>0.75000010499841718</v>
      </c>
      <c r="C77">
        <f t="shared" si="9"/>
        <v>0.24999989500158271</v>
      </c>
      <c r="E77">
        <f t="shared" si="10"/>
        <v>0.56250020474691009</v>
      </c>
      <c r="F77">
        <f t="shared" si="11"/>
        <v>0.37499986350203524</v>
      </c>
      <c r="G77">
        <f t="shared" si="12"/>
        <v>6.2499931751054859E-2</v>
      </c>
      <c r="I77">
        <f>E77*(1-'Herencia codominante'!B$7)</f>
        <v>0.33750012284814607</v>
      </c>
      <c r="J77">
        <f>F77*(1-'Herencia codominante'!B$8)</f>
        <v>0.2999998908016282</v>
      </c>
      <c r="K77">
        <f>G77*(1-'Herencia codominante'!B$9)</f>
        <v>1.2499986350210969E-2</v>
      </c>
      <c r="M77">
        <f t="shared" si="13"/>
        <v>0.51923095822792875</v>
      </c>
      <c r="N77">
        <f t="shared" si="14"/>
        <v>0.46153829354097692</v>
      </c>
      <c r="O77">
        <f t="shared" si="15"/>
        <v>1.9230748231094233E-2</v>
      </c>
    </row>
    <row r="78" spans="1:15" x14ac:dyDescent="0.25">
      <c r="A78" s="1">
        <v>77</v>
      </c>
      <c r="B78">
        <f t="shared" si="8"/>
        <v>0.75000008076801994</v>
      </c>
      <c r="C78">
        <f t="shared" si="9"/>
        <v>0.24999991923197995</v>
      </c>
      <c r="E78">
        <f t="shared" si="10"/>
        <v>0.56250015749763682</v>
      </c>
      <c r="F78">
        <f t="shared" si="11"/>
        <v>0.37499989500156061</v>
      </c>
      <c r="G78">
        <f t="shared" si="12"/>
        <v>6.2499947500802379E-2</v>
      </c>
      <c r="I78">
        <f>E78*(1-'Herencia codominante'!B$7)</f>
        <v>0.33750009449858209</v>
      </c>
      <c r="J78">
        <f>F78*(1-'Herencia codominante'!B$8)</f>
        <v>0.29999991600124853</v>
      </c>
      <c r="K78">
        <f>G78*(1-'Herencia codominante'!B$9)</f>
        <v>1.2499989500160473E-2</v>
      </c>
      <c r="M78">
        <f t="shared" si="13"/>
        <v>0.51923091461321025</v>
      </c>
      <c r="N78">
        <f t="shared" si="14"/>
        <v>0.46153833230961944</v>
      </c>
      <c r="O78">
        <f t="shared" si="15"/>
        <v>1.9230753077170221E-2</v>
      </c>
    </row>
    <row r="79" spans="1:15" x14ac:dyDescent="0.25">
      <c r="A79" s="1">
        <v>78</v>
      </c>
      <c r="B79">
        <f t="shared" si="8"/>
        <v>0.75000006212925008</v>
      </c>
      <c r="C79">
        <f t="shared" si="9"/>
        <v>0.24999993787074981</v>
      </c>
      <c r="E79">
        <f t="shared" si="10"/>
        <v>0.5625001211520364</v>
      </c>
      <c r="F79">
        <f t="shared" si="11"/>
        <v>0.37499991923196685</v>
      </c>
      <c r="G79">
        <f t="shared" si="12"/>
        <v>6.2499959615996498E-2</v>
      </c>
      <c r="I79">
        <f>E79*(1-'Herencia codominante'!B$7)</f>
        <v>0.33750007269122184</v>
      </c>
      <c r="J79">
        <f>F79*(1-'Herencia codominante'!B$8)</f>
        <v>0.29999993538557351</v>
      </c>
      <c r="K79">
        <f>G79*(1-'Herencia codominante'!B$9)</f>
        <v>1.2499991923199297E-2</v>
      </c>
      <c r="M79">
        <f t="shared" si="13"/>
        <v>0.51923088106342241</v>
      </c>
      <c r="N79">
        <f t="shared" si="14"/>
        <v>0.46153836213165533</v>
      </c>
      <c r="O79">
        <f t="shared" si="15"/>
        <v>1.9230756804922151E-2</v>
      </c>
    </row>
    <row r="80" spans="1:15" x14ac:dyDescent="0.25">
      <c r="A80" s="1">
        <v>79</v>
      </c>
      <c r="B80">
        <f t="shared" si="8"/>
        <v>0.75000004779173324</v>
      </c>
      <c r="C80">
        <f t="shared" si="9"/>
        <v>0.24999995220826673</v>
      </c>
      <c r="E80">
        <f t="shared" si="10"/>
        <v>0.56250009319387895</v>
      </c>
      <c r="F80">
        <f t="shared" si="11"/>
        <v>0.37499993787074204</v>
      </c>
      <c r="G80">
        <f t="shared" si="12"/>
        <v>6.2499968935378764E-2</v>
      </c>
      <c r="I80">
        <f>E80*(1-'Herencia codominante'!B$7)</f>
        <v>0.33750005591632737</v>
      </c>
      <c r="J80">
        <f>F80*(1-'Herencia codominante'!B$8)</f>
        <v>0.29999995029659365</v>
      </c>
      <c r="K80">
        <f>G80*(1-'Herencia codominante'!B$9)</f>
        <v>1.2499993787075749E-2</v>
      </c>
      <c r="M80">
        <f t="shared" si="13"/>
        <v>0.51923085525589086</v>
      </c>
      <c r="N80">
        <f t="shared" si="14"/>
        <v>0.46153838507168482</v>
      </c>
      <c r="O80">
        <f t="shared" si="15"/>
        <v>1.9230759672424325E-2</v>
      </c>
    </row>
    <row r="81" spans="1:15" x14ac:dyDescent="0.25">
      <c r="A81" s="1">
        <v>80</v>
      </c>
      <c r="B81">
        <f t="shared" si="8"/>
        <v>0.75000003676287319</v>
      </c>
      <c r="C81">
        <f t="shared" si="9"/>
        <v>0.24999996323712689</v>
      </c>
      <c r="E81">
        <f t="shared" si="10"/>
        <v>0.56250007168760219</v>
      </c>
      <c r="F81">
        <f t="shared" si="11"/>
        <v>0.37499995220826216</v>
      </c>
      <c r="G81">
        <f t="shared" si="12"/>
        <v>6.249997610413565E-2</v>
      </c>
      <c r="I81">
        <f>E81*(1-'Herencia codominante'!B$7)</f>
        <v>0.33750004301256131</v>
      </c>
      <c r="J81">
        <f>F81*(1-'Herencia codominante'!B$8)</f>
        <v>0.29999996176660976</v>
      </c>
      <c r="K81">
        <f>G81*(1-'Herencia codominante'!B$9)</f>
        <v>1.2499995220827127E-2</v>
      </c>
      <c r="M81">
        <f t="shared" si="13"/>
        <v>0.51923083540394199</v>
      </c>
      <c r="N81">
        <f t="shared" si="14"/>
        <v>0.46153840271786251</v>
      </c>
      <c r="O81">
        <f t="shared" si="15"/>
        <v>1.9230761878195637E-2</v>
      </c>
    </row>
    <row r="82" spans="1:15" x14ac:dyDescent="0.25">
      <c r="A82" s="1">
        <v>81</v>
      </c>
      <c r="B82">
        <f t="shared" si="8"/>
        <v>0.75000002827913392</v>
      </c>
      <c r="C82">
        <f t="shared" si="9"/>
        <v>0.24999997172086602</v>
      </c>
      <c r="E82">
        <f t="shared" si="10"/>
        <v>0.56250005514431112</v>
      </c>
      <c r="F82">
        <f t="shared" si="11"/>
        <v>0.37499996323712426</v>
      </c>
      <c r="G82">
        <f t="shared" si="12"/>
        <v>6.24999816185648E-2</v>
      </c>
      <c r="I82">
        <f>E82*(1-'Herencia codominante'!B$7)</f>
        <v>0.33750003308658666</v>
      </c>
      <c r="J82">
        <f>F82*(1-'Herencia codominante'!B$8)</f>
        <v>0.29999997058969941</v>
      </c>
      <c r="K82">
        <f>G82*(1-'Herencia codominante'!B$9)</f>
        <v>1.2499996323712957E-2</v>
      </c>
      <c r="M82">
        <f t="shared" si="13"/>
        <v>0.51923082013321098</v>
      </c>
      <c r="N82">
        <f t="shared" si="14"/>
        <v>0.46153841629184594</v>
      </c>
      <c r="O82">
        <f t="shared" si="15"/>
        <v>1.9230763574943039E-2</v>
      </c>
    </row>
    <row r="83" spans="1:15" x14ac:dyDescent="0.25">
      <c r="A83" s="1">
        <v>82</v>
      </c>
      <c r="B83">
        <f t="shared" si="8"/>
        <v>0.75000002175318048</v>
      </c>
      <c r="C83">
        <f t="shared" si="9"/>
        <v>0.24999997824681958</v>
      </c>
      <c r="E83">
        <f t="shared" si="10"/>
        <v>0.56250004241870166</v>
      </c>
      <c r="F83">
        <f t="shared" si="11"/>
        <v>0.37499997172086441</v>
      </c>
      <c r="G83">
        <f t="shared" si="12"/>
        <v>6.2499985860433808E-2</v>
      </c>
      <c r="I83">
        <f>E83*(1-'Herencia codominante'!B$7)</f>
        <v>0.33750002545122099</v>
      </c>
      <c r="J83">
        <f>F83*(1-'Herencia codominante'!B$8)</f>
        <v>0.29999997737669154</v>
      </c>
      <c r="K83">
        <f>G83*(1-'Herencia codominante'!B$9)</f>
        <v>1.2499997172086759E-2</v>
      </c>
      <c r="M83">
        <f t="shared" si="13"/>
        <v>0.51923080838649438</v>
      </c>
      <c r="N83">
        <f t="shared" si="14"/>
        <v>0.46153842673337214</v>
      </c>
      <c r="O83">
        <f t="shared" si="15"/>
        <v>1.9230764880133498E-2</v>
      </c>
    </row>
    <row r="84" spans="1:15" x14ac:dyDescent="0.25">
      <c r="A84" s="1">
        <v>83</v>
      </c>
      <c r="B84">
        <f t="shared" si="8"/>
        <v>0.75000001673321604</v>
      </c>
      <c r="C84">
        <f t="shared" si="9"/>
        <v>0.24999998326678396</v>
      </c>
      <c r="E84">
        <f t="shared" si="10"/>
        <v>0.56250003262977122</v>
      </c>
      <c r="F84">
        <f t="shared" si="11"/>
        <v>0.37499997824681863</v>
      </c>
      <c r="G84">
        <f t="shared" si="12"/>
        <v>6.249998912341026E-2</v>
      </c>
      <c r="I84">
        <f>E84*(1-'Herencia codominante'!B$7)</f>
        <v>0.33750001957786274</v>
      </c>
      <c r="J84">
        <f>F84*(1-'Herencia codominante'!B$8)</f>
        <v>0.29999998259745492</v>
      </c>
      <c r="K84">
        <f>G84*(1-'Herencia codominante'!B$9)</f>
        <v>1.2499997824682049E-2</v>
      </c>
      <c r="M84">
        <f t="shared" si="13"/>
        <v>0.51923079935055827</v>
      </c>
      <c r="N84">
        <f t="shared" si="14"/>
        <v>0.46153843476531548</v>
      </c>
      <c r="O84">
        <f t="shared" si="15"/>
        <v>1.9230765884126238E-2</v>
      </c>
    </row>
    <row r="85" spans="1:15" x14ac:dyDescent="0.25">
      <c r="A85" s="1">
        <v>84</v>
      </c>
      <c r="B85">
        <f t="shared" si="8"/>
        <v>0.7500000128717047</v>
      </c>
      <c r="C85">
        <f t="shared" si="9"/>
        <v>0.24999998712829519</v>
      </c>
      <c r="E85">
        <f t="shared" si="10"/>
        <v>0.56250002509982433</v>
      </c>
      <c r="F85">
        <f t="shared" si="11"/>
        <v>0.37499998326678341</v>
      </c>
      <c r="G85">
        <f t="shared" si="12"/>
        <v>6.249999163339226E-2</v>
      </c>
      <c r="I85">
        <f>E85*(1-'Herencia codominante'!B$7)</f>
        <v>0.33750001505989458</v>
      </c>
      <c r="J85">
        <f>F85*(1-'Herencia codominante'!B$8)</f>
        <v>0.29999998661342675</v>
      </c>
      <c r="K85">
        <f>G85*(1-'Herencia codominante'!B$9)</f>
        <v>1.249999832667845E-2</v>
      </c>
      <c r="M85">
        <f t="shared" si="13"/>
        <v>0.51923079239983794</v>
      </c>
      <c r="N85">
        <f t="shared" si="14"/>
        <v>0.46153844094373359</v>
      </c>
      <c r="O85">
        <f t="shared" si="15"/>
        <v>1.9230766656428391E-2</v>
      </c>
    </row>
    <row r="86" spans="1:15" x14ac:dyDescent="0.25">
      <c r="A86" s="1">
        <v>85</v>
      </c>
      <c r="B86">
        <f t="shared" si="8"/>
        <v>0.75000000990131155</v>
      </c>
      <c r="C86">
        <f t="shared" si="9"/>
        <v>0.24999999009868856</v>
      </c>
      <c r="E86">
        <f t="shared" si="10"/>
        <v>0.56250001930755722</v>
      </c>
      <c r="F86">
        <f t="shared" si="11"/>
        <v>0.3749999871282948</v>
      </c>
      <c r="G86">
        <f t="shared" si="12"/>
        <v>6.249999356414776E-2</v>
      </c>
      <c r="I86">
        <f>E86*(1-'Herencia codominante'!B$7)</f>
        <v>0.3375000115845343</v>
      </c>
      <c r="J86">
        <f>F86*(1-'Herencia codominante'!B$8)</f>
        <v>0.29999998970263586</v>
      </c>
      <c r="K86">
        <f>G86*(1-'Herencia codominante'!B$9)</f>
        <v>1.2499998712829549E-2</v>
      </c>
      <c r="M86">
        <f t="shared" si="13"/>
        <v>0.51923078705312997</v>
      </c>
      <c r="N86">
        <f t="shared" si="14"/>
        <v>0.4615384456963631</v>
      </c>
      <c r="O86">
        <f t="shared" si="15"/>
        <v>1.9230767250507007E-2</v>
      </c>
    </row>
    <row r="87" spans="1:15" x14ac:dyDescent="0.25">
      <c r="A87" s="1">
        <v>86</v>
      </c>
      <c r="B87">
        <f t="shared" si="8"/>
        <v>0.75000000761639352</v>
      </c>
      <c r="C87">
        <f t="shared" si="9"/>
        <v>0.24999999238360651</v>
      </c>
      <c r="E87">
        <f t="shared" si="10"/>
        <v>0.56250001485196743</v>
      </c>
      <c r="F87">
        <f t="shared" si="11"/>
        <v>0.3749999900986884</v>
      </c>
      <c r="G87">
        <f t="shared" si="12"/>
        <v>6.2499995049344378E-2</v>
      </c>
      <c r="I87">
        <f>E87*(1-'Herencia codominante'!B$7)</f>
        <v>0.33750000891118043</v>
      </c>
      <c r="J87">
        <f>F87*(1-'Herencia codominante'!B$8)</f>
        <v>0.29999999207895073</v>
      </c>
      <c r="K87">
        <f>G87*(1-'Herencia codominante'!B$9)</f>
        <v>1.2499999009868873E-2</v>
      </c>
      <c r="M87">
        <f t="shared" si="13"/>
        <v>0.51923078294027758</v>
      </c>
      <c r="N87">
        <f t="shared" si="14"/>
        <v>0.46153844935223187</v>
      </c>
      <c r="O87">
        <f t="shared" si="15"/>
        <v>1.9230767707490572E-2</v>
      </c>
    </row>
    <row r="88" spans="1:15" x14ac:dyDescent="0.25">
      <c r="A88" s="1">
        <v>87</v>
      </c>
      <c r="B88">
        <f t="shared" si="8"/>
        <v>0.75000000585876436</v>
      </c>
      <c r="C88">
        <f t="shared" si="9"/>
        <v>0.24999999414123575</v>
      </c>
      <c r="E88">
        <f t="shared" si="10"/>
        <v>0.56250001142459038</v>
      </c>
      <c r="F88">
        <f t="shared" si="11"/>
        <v>0.37499999238360643</v>
      </c>
      <c r="G88">
        <f t="shared" si="12"/>
        <v>6.2499996191803311E-2</v>
      </c>
      <c r="I88">
        <f>E88*(1-'Herencia codominante'!B$7)</f>
        <v>0.33750000685475423</v>
      </c>
      <c r="J88">
        <f>F88*(1-'Herencia codominante'!B$8)</f>
        <v>0.29999999390688514</v>
      </c>
      <c r="K88">
        <f>G88*(1-'Herencia codominante'!B$9)</f>
        <v>1.2499999238360659E-2</v>
      </c>
      <c r="M88">
        <f t="shared" si="13"/>
        <v>0.51923077977654497</v>
      </c>
      <c r="N88">
        <f t="shared" si="14"/>
        <v>0.46153845216443867</v>
      </c>
      <c r="O88">
        <f t="shared" si="15"/>
        <v>1.9230768059016398E-2</v>
      </c>
    </row>
    <row r="89" spans="1:15" x14ac:dyDescent="0.25">
      <c r="A89" s="1">
        <v>88</v>
      </c>
      <c r="B89">
        <f t="shared" si="8"/>
        <v>0.75000000450674165</v>
      </c>
      <c r="C89">
        <f t="shared" si="9"/>
        <v>0.24999999549325821</v>
      </c>
      <c r="E89">
        <f t="shared" si="10"/>
        <v>0.56250000878814654</v>
      </c>
      <c r="F89">
        <f t="shared" si="11"/>
        <v>0.37499999414123575</v>
      </c>
      <c r="G89">
        <f t="shared" si="12"/>
        <v>6.2499997070617909E-2</v>
      </c>
      <c r="I89">
        <f>E89*(1-'Herencia codominante'!B$7)</f>
        <v>0.33750000527288793</v>
      </c>
      <c r="J89">
        <f>F89*(1-'Herencia codominante'!B$8)</f>
        <v>0.2999999953129886</v>
      </c>
      <c r="K89">
        <f>G89*(1-'Herencia codominante'!B$9)</f>
        <v>1.2499999414123579E-2</v>
      </c>
      <c r="M89">
        <f t="shared" si="13"/>
        <v>0.51923077734290435</v>
      </c>
      <c r="N89">
        <f t="shared" si="14"/>
        <v>0.46153845432767465</v>
      </c>
      <c r="O89">
        <f t="shared" si="15"/>
        <v>1.9230768329420885E-2</v>
      </c>
    </row>
    <row r="90" spans="1:15" x14ac:dyDescent="0.25">
      <c r="A90" s="1">
        <v>89</v>
      </c>
      <c r="B90">
        <f t="shared" si="8"/>
        <v>0.75000000346672446</v>
      </c>
      <c r="C90">
        <f t="shared" si="9"/>
        <v>0.24999999653327559</v>
      </c>
      <c r="E90">
        <f t="shared" si="10"/>
        <v>0.56250000676011247</v>
      </c>
      <c r="F90">
        <f t="shared" si="11"/>
        <v>0.37499999549325813</v>
      </c>
      <c r="G90">
        <f t="shared" si="12"/>
        <v>6.2499997746629128E-2</v>
      </c>
      <c r="I90">
        <f>E90*(1-'Herencia codominante'!B$7)</f>
        <v>0.33750000405606745</v>
      </c>
      <c r="J90">
        <f>F90*(1-'Herencia codominante'!B$8)</f>
        <v>0.29999999639460651</v>
      </c>
      <c r="K90">
        <f>G90*(1-'Herencia codominante'!B$9)</f>
        <v>1.2499999549325822E-2</v>
      </c>
      <c r="M90">
        <f t="shared" si="13"/>
        <v>0.51923077547087326</v>
      </c>
      <c r="N90">
        <f t="shared" si="14"/>
        <v>0.46153845599170251</v>
      </c>
      <c r="O90">
        <f t="shared" si="15"/>
        <v>1.923076853742435E-2</v>
      </c>
    </row>
    <row r="91" spans="1:15" x14ac:dyDescent="0.25">
      <c r="A91" s="1">
        <v>90</v>
      </c>
      <c r="B91">
        <f t="shared" si="8"/>
        <v>0.75000000266671107</v>
      </c>
      <c r="C91">
        <f t="shared" si="9"/>
        <v>0.2499999973332889</v>
      </c>
      <c r="E91">
        <f t="shared" si="10"/>
        <v>0.56250000520008669</v>
      </c>
      <c r="F91">
        <f t="shared" si="11"/>
        <v>0.37499999653327559</v>
      </c>
      <c r="G91">
        <f t="shared" si="12"/>
        <v>6.249999826663781E-2</v>
      </c>
      <c r="I91">
        <f>E91*(1-'Herencia codominante'!B$7)</f>
        <v>0.33750000312005202</v>
      </c>
      <c r="J91">
        <f>F91*(1-'Herencia codominante'!B$8)</f>
        <v>0.29999999722662052</v>
      </c>
      <c r="K91">
        <f>G91*(1-'Herencia codominante'!B$9)</f>
        <v>1.249999965332756E-2</v>
      </c>
      <c r="M91">
        <f t="shared" si="13"/>
        <v>0.51923077403084916</v>
      </c>
      <c r="N91">
        <f t="shared" si="14"/>
        <v>0.46153845727172377</v>
      </c>
      <c r="O91">
        <f t="shared" si="15"/>
        <v>1.9230768697427011E-2</v>
      </c>
    </row>
    <row r="92" spans="1:15" x14ac:dyDescent="0.25">
      <c r="A92" s="1">
        <v>91</v>
      </c>
      <c r="B92">
        <f t="shared" si="8"/>
        <v>0.75000000205131612</v>
      </c>
      <c r="C92">
        <f t="shared" si="9"/>
        <v>0.24999999794868374</v>
      </c>
      <c r="E92">
        <f t="shared" si="10"/>
        <v>0.56250000400006661</v>
      </c>
      <c r="F92">
        <f t="shared" si="11"/>
        <v>0.37499999733328887</v>
      </c>
      <c r="G92">
        <f t="shared" si="12"/>
        <v>6.2499998666644456E-2</v>
      </c>
      <c r="I92">
        <f>E92*(1-'Herencia codominante'!B$7)</f>
        <v>0.33750000240003997</v>
      </c>
      <c r="J92">
        <f>F92*(1-'Herencia codominante'!B$8)</f>
        <v>0.29999999786663112</v>
      </c>
      <c r="K92">
        <f>G92*(1-'Herencia codominante'!B$9)</f>
        <v>1.2499999733328888E-2</v>
      </c>
      <c r="M92">
        <f t="shared" si="13"/>
        <v>0.51923077292313835</v>
      </c>
      <c r="N92">
        <f t="shared" si="14"/>
        <v>0.46153845825635553</v>
      </c>
      <c r="O92">
        <f t="shared" si="15"/>
        <v>1.9230768820505981E-2</v>
      </c>
    </row>
    <row r="93" spans="1:15" x14ac:dyDescent="0.25">
      <c r="A93" s="1">
        <v>92</v>
      </c>
      <c r="B93">
        <f t="shared" si="8"/>
        <v>0.75000000157793567</v>
      </c>
      <c r="C93">
        <f t="shared" si="9"/>
        <v>0.2499999984220645</v>
      </c>
      <c r="E93">
        <f t="shared" si="10"/>
        <v>0.56250000307697423</v>
      </c>
      <c r="F93">
        <f t="shared" si="11"/>
        <v>0.37499999794868366</v>
      </c>
      <c r="G93">
        <f t="shared" si="12"/>
        <v>6.2499998974341879E-2</v>
      </c>
      <c r="I93">
        <f>E93*(1-'Herencia codominante'!B$7)</f>
        <v>0.33750000184618451</v>
      </c>
      <c r="J93">
        <f>F93*(1-'Herencia codominante'!B$8)</f>
        <v>0.29999999835894697</v>
      </c>
      <c r="K93">
        <f>G93*(1-'Herencia codominante'!B$9)</f>
        <v>1.2499999794868374E-2</v>
      </c>
      <c r="M93">
        <f t="shared" si="13"/>
        <v>0.51923077207105328</v>
      </c>
      <c r="N93">
        <f t="shared" si="14"/>
        <v>0.46153845901376472</v>
      </c>
      <c r="O93">
        <f t="shared" si="15"/>
        <v>1.923076891518212E-2</v>
      </c>
    </row>
    <row r="94" spans="1:15" x14ac:dyDescent="0.25">
      <c r="A94" s="1">
        <v>93</v>
      </c>
      <c r="B94">
        <f t="shared" si="8"/>
        <v>0.75000000121379662</v>
      </c>
      <c r="C94">
        <f t="shared" si="9"/>
        <v>0.24999999878620344</v>
      </c>
      <c r="E94">
        <f t="shared" si="10"/>
        <v>0.56250000236690356</v>
      </c>
      <c r="F94">
        <f t="shared" si="11"/>
        <v>0.37499999842206455</v>
      </c>
      <c r="G94">
        <f t="shared" si="12"/>
        <v>6.2499999211032248E-2</v>
      </c>
      <c r="I94">
        <f>E94*(1-'Herencia codominante'!B$7)</f>
        <v>0.33750000142014214</v>
      </c>
      <c r="J94">
        <f>F94*(1-'Herencia codominante'!B$8)</f>
        <v>0.29999999873765165</v>
      </c>
      <c r="K94">
        <f>G94*(1-'Herencia codominante'!B$9)</f>
        <v>1.2499999842206446E-2</v>
      </c>
      <c r="M94">
        <f t="shared" si="13"/>
        <v>0.51923077141560314</v>
      </c>
      <c r="N94">
        <f t="shared" si="14"/>
        <v>0.46153845959638706</v>
      </c>
      <c r="O94">
        <f t="shared" si="15"/>
        <v>1.9230768988009912E-2</v>
      </c>
    </row>
    <row r="95" spans="1:15" x14ac:dyDescent="0.25">
      <c r="A95" s="1">
        <v>94</v>
      </c>
      <c r="B95">
        <f t="shared" si="8"/>
        <v>0.75000000093368957</v>
      </c>
      <c r="C95">
        <f t="shared" si="9"/>
        <v>0.24999999906631032</v>
      </c>
      <c r="E95">
        <f t="shared" si="10"/>
        <v>0.56250000182069493</v>
      </c>
      <c r="F95">
        <f t="shared" si="11"/>
        <v>0.37499999878620344</v>
      </c>
      <c r="G95">
        <f t="shared" si="12"/>
        <v>6.2499999393101718E-2</v>
      </c>
      <c r="I95">
        <f>E95*(1-'Herencia codominante'!B$7)</f>
        <v>0.33750000109241696</v>
      </c>
      <c r="J95">
        <f>F95*(1-'Herencia codominante'!B$8)</f>
        <v>0.29999999902896279</v>
      </c>
      <c r="K95">
        <f>G95*(1-'Herencia codominante'!B$9)</f>
        <v>1.2499999878620341E-2</v>
      </c>
      <c r="M95">
        <f t="shared" si="13"/>
        <v>0.51923077091141057</v>
      </c>
      <c r="N95">
        <f t="shared" si="14"/>
        <v>0.46153846004455806</v>
      </c>
      <c r="O95">
        <f t="shared" si="15"/>
        <v>1.9230769044031291E-2</v>
      </c>
    </row>
    <row r="96" spans="1:15" x14ac:dyDescent="0.25">
      <c r="A96" s="1">
        <v>95</v>
      </c>
      <c r="B96">
        <f t="shared" si="8"/>
        <v>0.75000000071822293</v>
      </c>
      <c r="C96">
        <f t="shared" si="9"/>
        <v>0.24999999928177719</v>
      </c>
      <c r="E96">
        <f t="shared" si="10"/>
        <v>0.56250000140053436</v>
      </c>
      <c r="F96">
        <f t="shared" si="11"/>
        <v>0.37499999906631026</v>
      </c>
      <c r="G96">
        <f t="shared" si="12"/>
        <v>6.2499999533155159E-2</v>
      </c>
      <c r="I96">
        <f>E96*(1-'Herencia codominante'!B$7)</f>
        <v>0.33750000084032061</v>
      </c>
      <c r="J96">
        <f>F96*(1-'Herencia codominante'!B$8)</f>
        <v>0.29999999925304821</v>
      </c>
      <c r="K96">
        <f>G96*(1-'Herencia codominante'!B$9)</f>
        <v>1.2499999906631028E-2</v>
      </c>
      <c r="M96">
        <f t="shared" si="13"/>
        <v>0.51923077052357036</v>
      </c>
      <c r="N96">
        <f t="shared" si="14"/>
        <v>0.46153846038930507</v>
      </c>
      <c r="O96">
        <f t="shared" si="15"/>
        <v>1.9230769087124663E-2</v>
      </c>
    </row>
    <row r="97" spans="1:15" x14ac:dyDescent="0.25">
      <c r="A97" s="1">
        <v>96</v>
      </c>
      <c r="B97">
        <f t="shared" si="8"/>
        <v>0.75000000055247906</v>
      </c>
      <c r="C97">
        <f t="shared" si="9"/>
        <v>0.24999999944752088</v>
      </c>
      <c r="E97">
        <f t="shared" si="10"/>
        <v>0.56250000107733444</v>
      </c>
      <c r="F97">
        <f t="shared" si="11"/>
        <v>0.37499999928177724</v>
      </c>
      <c r="G97">
        <f t="shared" si="12"/>
        <v>6.2499999640888593E-2</v>
      </c>
      <c r="I97">
        <f>E97*(1-'Herencia codominante'!B$7)</f>
        <v>0.33750000064640068</v>
      </c>
      <c r="J97">
        <f>F97*(1-'Herencia codominante'!B$8)</f>
        <v>0.29999999942542183</v>
      </c>
      <c r="K97">
        <f>G97*(1-'Herencia codominante'!B$9)</f>
        <v>1.2499999928177716E-2</v>
      </c>
      <c r="M97">
        <f t="shared" si="13"/>
        <v>0.51923077022523156</v>
      </c>
      <c r="N97">
        <f t="shared" si="14"/>
        <v>0.46153846065449494</v>
      </c>
      <c r="O97">
        <f t="shared" si="15"/>
        <v>1.9230769120273404E-2</v>
      </c>
    </row>
    <row r="98" spans="1:15" x14ac:dyDescent="0.25">
      <c r="A98" s="1">
        <v>97</v>
      </c>
      <c r="B98">
        <f t="shared" si="8"/>
        <v>0.75000000042498405</v>
      </c>
      <c r="C98">
        <f t="shared" si="9"/>
        <v>0.24999999957501609</v>
      </c>
      <c r="E98">
        <f t="shared" si="10"/>
        <v>0.56250000082871865</v>
      </c>
      <c r="F98">
        <f t="shared" si="11"/>
        <v>0.37499999944752083</v>
      </c>
      <c r="G98">
        <f t="shared" si="12"/>
        <v>6.2499999723760441E-2</v>
      </c>
      <c r="I98">
        <f>E98*(1-'Herencia codominante'!B$7)</f>
        <v>0.33750000049723117</v>
      </c>
      <c r="J98">
        <f>F98*(1-'Herencia codominante'!B$8)</f>
        <v>0.29999999955801671</v>
      </c>
      <c r="K98">
        <f>G98*(1-'Herencia codominante'!B$9)</f>
        <v>1.2499999944752085E-2</v>
      </c>
      <c r="M98">
        <f t="shared" si="13"/>
        <v>0.51923076999574036</v>
      </c>
      <c r="N98">
        <f t="shared" si="14"/>
        <v>0.46153846085848732</v>
      </c>
      <c r="O98">
        <f t="shared" si="15"/>
        <v>1.9230769145772441E-2</v>
      </c>
    </row>
    <row r="99" spans="1:15" x14ac:dyDescent="0.25">
      <c r="A99" s="1">
        <v>98</v>
      </c>
      <c r="B99">
        <f t="shared" si="8"/>
        <v>0.75000000032691061</v>
      </c>
      <c r="C99">
        <f t="shared" si="9"/>
        <v>0.24999999967308925</v>
      </c>
      <c r="E99">
        <f t="shared" si="10"/>
        <v>0.56250000063747607</v>
      </c>
      <c r="F99">
        <f t="shared" si="11"/>
        <v>0.37499999957501617</v>
      </c>
      <c r="G99">
        <f t="shared" si="12"/>
        <v>6.2499999787508045E-2</v>
      </c>
      <c r="I99">
        <f>E99*(1-'Herencia codominante'!B$7)</f>
        <v>0.33750000038248562</v>
      </c>
      <c r="J99">
        <f>F99*(1-'Herencia codominante'!B$8)</f>
        <v>0.29999999966001295</v>
      </c>
      <c r="K99">
        <f>G99*(1-'Herencia codominante'!B$9)</f>
        <v>1.2499999957501607E-2</v>
      </c>
      <c r="M99">
        <f t="shared" si="13"/>
        <v>0.51923076981920846</v>
      </c>
      <c r="N99">
        <f t="shared" si="14"/>
        <v>0.46153846101540436</v>
      </c>
      <c r="O99">
        <f t="shared" si="15"/>
        <v>1.9230769165387081E-2</v>
      </c>
    </row>
    <row r="100" spans="1:15" x14ac:dyDescent="0.25">
      <c r="A100" s="1">
        <v>99</v>
      </c>
      <c r="B100">
        <f t="shared" si="8"/>
        <v>0.75000000025146984</v>
      </c>
      <c r="C100">
        <f t="shared" si="9"/>
        <v>0.24999999974853021</v>
      </c>
      <c r="E100">
        <f t="shared" si="10"/>
        <v>0.56250000049036597</v>
      </c>
      <c r="F100">
        <f t="shared" si="11"/>
        <v>0.37499999967308917</v>
      </c>
      <c r="G100">
        <f t="shared" si="12"/>
        <v>6.2499999836544626E-2</v>
      </c>
      <c r="I100">
        <f>E100*(1-'Herencia codominante'!B$7)</f>
        <v>0.33750000029421956</v>
      </c>
      <c r="J100">
        <f>F100*(1-'Herencia codominante'!B$8)</f>
        <v>0.29999999973847136</v>
      </c>
      <c r="K100">
        <f>G100*(1-'Herencia codominante'!B$9)</f>
        <v>1.2499999967308922E-2</v>
      </c>
      <c r="M100">
        <f t="shared" si="13"/>
        <v>0.51923076968341486</v>
      </c>
      <c r="N100">
        <f t="shared" si="14"/>
        <v>0.46153846113610991</v>
      </c>
      <c r="O100">
        <f t="shared" si="15"/>
        <v>1.9230769180475268E-2</v>
      </c>
    </row>
    <row r="101" spans="1:15" x14ac:dyDescent="0.25">
      <c r="A101" s="1">
        <v>100</v>
      </c>
      <c r="B101">
        <f t="shared" si="8"/>
        <v>0.75000000019343827</v>
      </c>
      <c r="C101">
        <f t="shared" si="9"/>
        <v>0.24999999980656165</v>
      </c>
      <c r="E101">
        <f t="shared" si="10"/>
        <v>0.56250000037720482</v>
      </c>
      <c r="F101">
        <f t="shared" si="11"/>
        <v>0.37499999974853021</v>
      </c>
      <c r="G101">
        <f t="shared" si="12"/>
        <v>6.2499999874265105E-2</v>
      </c>
      <c r="I101">
        <f>E101*(1-'Herencia codominante'!B$7)</f>
        <v>0.33750000022632287</v>
      </c>
      <c r="J101">
        <f>F101*(1-'Herencia codominante'!B$8)</f>
        <v>0.29999999979882419</v>
      </c>
      <c r="K101">
        <f>G101*(1-'Herencia codominante'!B$9)</f>
        <v>1.2499999974853019E-2</v>
      </c>
      <c r="M101">
        <f t="shared" si="13"/>
        <v>0.5192307695789582</v>
      </c>
      <c r="N101">
        <f t="shared" si="14"/>
        <v>0.4615384612289602</v>
      </c>
      <c r="O101">
        <f t="shared" si="15"/>
        <v>1.9230769192081564E-2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1"/>
  <sheetViews>
    <sheetView topLeftCell="C1" workbookViewId="0">
      <selection activeCell="G2" sqref="G2"/>
    </sheetView>
  </sheetViews>
  <sheetFormatPr baseColWidth="10" defaultRowHeight="15" x14ac:dyDescent="0.25"/>
  <cols>
    <col min="1" max="1" width="8.7109375" style="1" customWidth="1"/>
    <col min="4" max="4" width="5.7109375" customWidth="1"/>
    <col min="10" max="10" width="5.7109375" customWidth="1"/>
    <col min="16" max="16" width="5.7109375" customWidth="1"/>
    <col min="22" max="22" width="5.7109375" customWidth="1"/>
  </cols>
  <sheetData>
    <row r="1" spans="1:24" ht="17.25" x14ac:dyDescent="0.25">
      <c r="A1" s="1" t="s">
        <v>14</v>
      </c>
      <c r="B1" s="1" t="s">
        <v>36</v>
      </c>
      <c r="C1" s="1" t="s">
        <v>37</v>
      </c>
      <c r="D1" s="1"/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/>
      <c r="K1" s="1" t="s">
        <v>43</v>
      </c>
      <c r="L1" s="1" t="s">
        <v>47</v>
      </c>
      <c r="M1" s="1" t="s">
        <v>44</v>
      </c>
      <c r="N1" s="1" t="s">
        <v>45</v>
      </c>
      <c r="O1" s="1" t="s">
        <v>46</v>
      </c>
      <c r="P1" s="1"/>
      <c r="Q1" s="1" t="s">
        <v>48</v>
      </c>
      <c r="R1" s="1" t="s">
        <v>49</v>
      </c>
      <c r="S1" s="1" t="s">
        <v>50</v>
      </c>
      <c r="T1" s="1" t="s">
        <v>51</v>
      </c>
      <c r="U1" s="1" t="s">
        <v>52</v>
      </c>
      <c r="V1" s="1"/>
      <c r="W1" s="1" t="s">
        <v>36</v>
      </c>
      <c r="X1" s="1" t="s">
        <v>37</v>
      </c>
    </row>
    <row r="2" spans="1:24" x14ac:dyDescent="0.25">
      <c r="A2" s="1">
        <v>1</v>
      </c>
      <c r="B2">
        <f>'Herencia ligada al sexo'!B4</f>
        <v>0.9</v>
      </c>
      <c r="C2">
        <f>'Herencia ligada al sexo'!B5</f>
        <v>9.9999999999999978E-2</v>
      </c>
      <c r="E2">
        <f>0.5*B2^2</f>
        <v>0.40500000000000003</v>
      </c>
      <c r="F2">
        <f>B2*C2</f>
        <v>8.9999999999999983E-2</v>
      </c>
      <c r="G2">
        <f>0.5*C2^2</f>
        <v>4.9999999999999975E-3</v>
      </c>
      <c r="H2">
        <f>0.5*B2</f>
        <v>0.45</v>
      </c>
      <c r="I2">
        <f>0.5*C2</f>
        <v>4.9999999999999989E-2</v>
      </c>
      <c r="K2">
        <f>E2*(1-'Herencia ligada al sexo'!B$7)</f>
        <v>0.32400000000000007</v>
      </c>
      <c r="L2">
        <f>F2*(1-'Herencia ligada al sexo'!B$7)</f>
        <v>7.1999999999999995E-2</v>
      </c>
      <c r="M2">
        <f>G2*(1-'Herencia ligada al sexo'!B$9)</f>
        <v>0</v>
      </c>
      <c r="N2">
        <f>H2*(1-'Herencia ligada al sexo'!B$8)</f>
        <v>0.36000000000000004</v>
      </c>
      <c r="O2">
        <f>I2*(1-'Herencia ligada al sexo'!B$10)</f>
        <v>3.9999999999999994E-2</v>
      </c>
      <c r="Q2">
        <f>K2/SUM($K2:$O2)</f>
        <v>0.40703517587939697</v>
      </c>
      <c r="R2">
        <f t="shared" ref="R2:T2" si="0">L2/SUM($K2:$O2)</f>
        <v>9.0452261306532639E-2</v>
      </c>
      <c r="S2">
        <f>M2/SUM($K2:$O2)</f>
        <v>0</v>
      </c>
      <c r="T2">
        <f t="shared" si="0"/>
        <v>0.45226130653266328</v>
      </c>
      <c r="U2">
        <f>O2/SUM($K2:$O2)</f>
        <v>5.0251256281407017E-2</v>
      </c>
      <c r="W2">
        <f>Q2+0.5*R2+T2</f>
        <v>0.90452261306532655</v>
      </c>
      <c r="X2">
        <f>0.5*R2+U2</f>
        <v>9.5477386934673336E-2</v>
      </c>
    </row>
    <row r="3" spans="1:24" x14ac:dyDescent="0.25">
      <c r="A3" s="1">
        <v>2</v>
      </c>
      <c r="B3">
        <f>W2</f>
        <v>0.90452261306532655</v>
      </c>
      <c r="C3">
        <f>X2</f>
        <v>9.5477386934673336E-2</v>
      </c>
      <c r="E3">
        <f>0.5*B3^2</f>
        <v>0.4090805787732632</v>
      </c>
      <c r="F3">
        <f>B3*C3</f>
        <v>8.6361455518799993E-2</v>
      </c>
      <c r="G3">
        <f>0.5*C3^2</f>
        <v>4.5579657079366656E-3</v>
      </c>
      <c r="H3">
        <f>0.5*B3</f>
        <v>0.45226130653266328</v>
      </c>
      <c r="I3">
        <f>0.5*C3</f>
        <v>4.7738693467336668E-2</v>
      </c>
      <c r="K3">
        <f>E3*(1-'Herencia ligada al sexo'!B$7)</f>
        <v>0.32726446301861056</v>
      </c>
      <c r="L3">
        <f>F3*(1-'Herencia ligada al sexo'!B$7)</f>
        <v>6.9089164415039997E-2</v>
      </c>
      <c r="M3">
        <f>G3*(1-'Herencia ligada al sexo'!B$9)</f>
        <v>0</v>
      </c>
      <c r="N3">
        <f>H3*(1-'Herencia ligada al sexo'!B$8)</f>
        <v>0.36180904522613067</v>
      </c>
      <c r="O3">
        <f>I3*(1-'Herencia ligada al sexo'!B$10)</f>
        <v>3.8190954773869336E-2</v>
      </c>
      <c r="Q3">
        <f>K3/SUM($K3:$O3)</f>
        <v>0.41095369160715867</v>
      </c>
      <c r="R3">
        <f t="shared" ref="R3" si="1">L3/SUM($K3:$O3)</f>
        <v>8.6756890450400151E-2</v>
      </c>
      <c r="S3">
        <f t="shared" ref="S3" si="2">M3/SUM($K3:$O3)</f>
        <v>0</v>
      </c>
      <c r="T3">
        <f t="shared" ref="T3" si="3">N3/SUM($K3:$O3)</f>
        <v>0.45433213683235885</v>
      </c>
      <c r="U3">
        <f>O3/SUM($K3:$O3)</f>
        <v>4.7957281110082309E-2</v>
      </c>
      <c r="W3">
        <f>Q3+0.5*R3+T3</f>
        <v>0.90866427366471758</v>
      </c>
      <c r="X3">
        <f>0.5*R3+U3</f>
        <v>9.1335726335282391E-2</v>
      </c>
    </row>
    <row r="4" spans="1:24" x14ac:dyDescent="0.25">
      <c r="A4" s="1">
        <v>3</v>
      </c>
      <c r="B4">
        <f t="shared" ref="B4:B67" si="4">W3</f>
        <v>0.90866427366471758</v>
      </c>
      <c r="C4">
        <f t="shared" ref="C4:C67" si="5">X3</f>
        <v>9.1335726335282391E-2</v>
      </c>
      <c r="E4">
        <f t="shared" ref="E4:E67" si="6">0.5*B4^2</f>
        <v>0.41283538111731438</v>
      </c>
      <c r="F4">
        <f t="shared" ref="F4:F67" si="7">B4*C4</f>
        <v>8.299351143008879E-2</v>
      </c>
      <c r="G4">
        <f t="shared" ref="G4:G67" si="8">0.5*C4^2</f>
        <v>4.1711074525967989E-3</v>
      </c>
      <c r="H4">
        <f t="shared" ref="H4:H67" si="9">0.5*B4</f>
        <v>0.45433213683235879</v>
      </c>
      <c r="I4">
        <f t="shared" ref="I4:I67" si="10">0.5*C4</f>
        <v>4.5667863167641196E-2</v>
      </c>
      <c r="K4">
        <f>E4*(1-'Herencia ligada al sexo'!B$7)</f>
        <v>0.33026830489385151</v>
      </c>
      <c r="L4">
        <f>F4*(1-'Herencia ligada al sexo'!B$7)</f>
        <v>6.6394809144071032E-2</v>
      </c>
      <c r="M4">
        <f>G4*(1-'Herencia ligada al sexo'!B$9)</f>
        <v>0</v>
      </c>
      <c r="N4">
        <f>H4*(1-'Herencia ligada al sexo'!B$8)</f>
        <v>0.36346570946588708</v>
      </c>
      <c r="O4">
        <f>I4*(1-'Herencia ligada al sexo'!B$10)</f>
        <v>3.6534290534112959E-2</v>
      </c>
      <c r="Q4">
        <f t="shared" ref="Q4:Q67" si="11">K4/SUM($K4:$O4)</f>
        <v>0.41456457450360901</v>
      </c>
      <c r="R4">
        <f t="shared" ref="R4:R67" si="12">L4/SUM($K4:$O4)</f>
        <v>8.334113626467024E-2</v>
      </c>
      <c r="S4">
        <f t="shared" ref="S4:S67" si="13">M4/SUM($K4:$O4)</f>
        <v>0</v>
      </c>
      <c r="T4">
        <f t="shared" ref="T4:T67" si="14">N4/SUM($K4:$O4)</f>
        <v>0.45623514263594422</v>
      </c>
      <c r="U4">
        <f t="shared" ref="U4:U67" si="15">O4/SUM($K4:$O4)</f>
        <v>4.585914659577657E-2</v>
      </c>
      <c r="W4">
        <f t="shared" ref="W4:W67" si="16">Q4+0.5*R4+T4</f>
        <v>0.91247028527188834</v>
      </c>
      <c r="X4">
        <f t="shared" ref="X4:X67" si="17">0.5*R4+U4</f>
        <v>8.7529714728111691E-2</v>
      </c>
    </row>
    <row r="5" spans="1:24" x14ac:dyDescent="0.25">
      <c r="A5" s="1">
        <v>4</v>
      </c>
      <c r="B5">
        <f t="shared" si="4"/>
        <v>0.91247028527188834</v>
      </c>
      <c r="C5">
        <f t="shared" si="5"/>
        <v>8.7529714728111691E-2</v>
      </c>
      <c r="E5">
        <f t="shared" si="6"/>
        <v>0.41630101075208065</v>
      </c>
      <c r="F5">
        <f t="shared" si="7"/>
        <v>7.9868263767727085E-2</v>
      </c>
      <c r="G5">
        <f t="shared" si="8"/>
        <v>3.8307254801923062E-3</v>
      </c>
      <c r="H5">
        <f t="shared" si="9"/>
        <v>0.45623514263594417</v>
      </c>
      <c r="I5">
        <f t="shared" si="10"/>
        <v>4.3764857364055845E-2</v>
      </c>
      <c r="K5">
        <f>E5*(1-'Herencia ligada al sexo'!B$7)</f>
        <v>0.33304080860166452</v>
      </c>
      <c r="L5">
        <f>F5*(1-'Herencia ligada al sexo'!B$7)</f>
        <v>6.3894611014181674E-2</v>
      </c>
      <c r="M5">
        <f>G5*(1-'Herencia ligada al sexo'!B$9)</f>
        <v>0</v>
      </c>
      <c r="N5">
        <f>H5*(1-'Herencia ligada al sexo'!B$8)</f>
        <v>0.36498811410875537</v>
      </c>
      <c r="O5">
        <f>I5*(1-'Herencia ligada al sexo'!B$10)</f>
        <v>3.5011885891244675E-2</v>
      </c>
      <c r="Q5">
        <f t="shared" si="11"/>
        <v>0.41790187812483365</v>
      </c>
      <c r="R5">
        <f t="shared" si="12"/>
        <v>8.0175393691224506E-2</v>
      </c>
      <c r="S5">
        <f t="shared" si="13"/>
        <v>0</v>
      </c>
      <c r="T5">
        <f t="shared" si="14"/>
        <v>0.4579895749704459</v>
      </c>
      <c r="U5">
        <f t="shared" si="15"/>
        <v>4.3933153213495973E-2</v>
      </c>
      <c r="W5">
        <f t="shared" si="16"/>
        <v>0.9159791499408918</v>
      </c>
      <c r="X5">
        <f t="shared" si="17"/>
        <v>8.4020850059108226E-2</v>
      </c>
    </row>
    <row r="6" spans="1:24" x14ac:dyDescent="0.25">
      <c r="A6" s="1">
        <v>5</v>
      </c>
      <c r="B6">
        <f t="shared" si="4"/>
        <v>0.9159791499408918</v>
      </c>
      <c r="C6">
        <f t="shared" si="5"/>
        <v>8.4020850059108226E-2</v>
      </c>
      <c r="E6">
        <f t="shared" si="6"/>
        <v>0.41950890156321935</v>
      </c>
      <c r="F6">
        <f t="shared" si="7"/>
        <v>7.6961346814453088E-2</v>
      </c>
      <c r="G6">
        <f t="shared" si="8"/>
        <v>3.5297516223275734E-3</v>
      </c>
      <c r="H6">
        <f t="shared" si="9"/>
        <v>0.4579895749704459</v>
      </c>
      <c r="I6">
        <f t="shared" si="10"/>
        <v>4.2010425029554113E-2</v>
      </c>
      <c r="K6">
        <f>E6*(1-'Herencia ligada al sexo'!B$7)</f>
        <v>0.33560712125057551</v>
      </c>
      <c r="L6">
        <f>F6*(1-'Herencia ligada al sexo'!B$7)</f>
        <v>6.1569077451562475E-2</v>
      </c>
      <c r="M6">
        <f>G6*(1-'Herencia ligada al sexo'!B$9)</f>
        <v>0</v>
      </c>
      <c r="N6">
        <f>H6*(1-'Herencia ligada al sexo'!B$8)</f>
        <v>0.36639165997635675</v>
      </c>
      <c r="O6">
        <f>I6*(1-'Herencia ligada al sexo'!B$10)</f>
        <v>3.3608340023643289E-2</v>
      </c>
      <c r="Q6">
        <f t="shared" si="11"/>
        <v>0.42099490902634673</v>
      </c>
      <c r="R6">
        <f t="shared" si="12"/>
        <v>7.7233963522495397E-2</v>
      </c>
      <c r="S6">
        <f t="shared" si="13"/>
        <v>0</v>
      </c>
      <c r="T6">
        <f t="shared" si="14"/>
        <v>0.4596118907875944</v>
      </c>
      <c r="U6">
        <f t="shared" si="15"/>
        <v>4.2159236663563408E-2</v>
      </c>
      <c r="W6">
        <f t="shared" si="16"/>
        <v>0.91922378157518891</v>
      </c>
      <c r="X6">
        <f t="shared" si="17"/>
        <v>8.0776218424811114E-2</v>
      </c>
    </row>
    <row r="7" spans="1:24" x14ac:dyDescent="0.25">
      <c r="A7" s="1">
        <v>6</v>
      </c>
      <c r="B7">
        <f t="shared" si="4"/>
        <v>0.91922378157518891</v>
      </c>
      <c r="C7">
        <f t="shared" si="5"/>
        <v>8.0776218424811114E-2</v>
      </c>
      <c r="E7">
        <f t="shared" si="6"/>
        <v>0.42248618030669532</v>
      </c>
      <c r="F7">
        <f t="shared" si="7"/>
        <v>7.425142096179832E-2</v>
      </c>
      <c r="G7">
        <f t="shared" si="8"/>
        <v>3.2623987315063972E-3</v>
      </c>
      <c r="H7">
        <f t="shared" si="9"/>
        <v>0.45961189078759446</v>
      </c>
      <c r="I7">
        <f t="shared" si="10"/>
        <v>4.0388109212405557E-2</v>
      </c>
      <c r="K7">
        <f>E7*(1-'Herencia ligada al sexo'!B$7)</f>
        <v>0.3379889442453563</v>
      </c>
      <c r="L7">
        <f>F7*(1-'Herencia ligada al sexo'!B$7)</f>
        <v>5.9401136769438659E-2</v>
      </c>
      <c r="M7">
        <f>G7*(1-'Herencia ligada al sexo'!B$9)</f>
        <v>0</v>
      </c>
      <c r="N7">
        <f>H7*(1-'Herencia ligada al sexo'!B$8)</f>
        <v>0.3676895126300756</v>
      </c>
      <c r="O7">
        <f>I7*(1-'Herencia ligada al sexo'!B$10)</f>
        <v>3.2310487369924444E-2</v>
      </c>
      <c r="Q7">
        <f t="shared" si="11"/>
        <v>0.42386901002733335</v>
      </c>
      <c r="R7">
        <f t="shared" si="12"/>
        <v>7.4494451566091788E-2</v>
      </c>
      <c r="S7">
        <f t="shared" si="13"/>
        <v>0</v>
      </c>
      <c r="T7">
        <f t="shared" si="14"/>
        <v>0.46111623581037919</v>
      </c>
      <c r="U7">
        <f t="shared" si="15"/>
        <v>4.0520302596195629E-2</v>
      </c>
      <c r="W7">
        <f t="shared" si="16"/>
        <v>0.92223247162075839</v>
      </c>
      <c r="X7">
        <f t="shared" si="17"/>
        <v>7.776752837924153E-2</v>
      </c>
    </row>
    <row r="8" spans="1:24" x14ac:dyDescent="0.25">
      <c r="A8" s="1">
        <v>7</v>
      </c>
      <c r="B8">
        <f t="shared" si="4"/>
        <v>0.92223247162075839</v>
      </c>
      <c r="C8">
        <f t="shared" si="5"/>
        <v>7.776752837924153E-2</v>
      </c>
      <c r="E8">
        <f t="shared" si="6"/>
        <v>0.42525636585586646</v>
      </c>
      <c r="F8">
        <f t="shared" si="7"/>
        <v>7.1719739909025387E-2</v>
      </c>
      <c r="G8">
        <f t="shared" si="8"/>
        <v>3.0238942351080685E-3</v>
      </c>
      <c r="H8">
        <f t="shared" si="9"/>
        <v>0.46111623581037919</v>
      </c>
      <c r="I8">
        <f t="shared" si="10"/>
        <v>3.8883764189620765E-2</v>
      </c>
      <c r="K8">
        <f>E8*(1-'Herencia ligada al sexo'!B$7)</f>
        <v>0.34020509268469318</v>
      </c>
      <c r="L8">
        <f>F8*(1-'Herencia ligada al sexo'!B$7)</f>
        <v>5.737579192722031E-2</v>
      </c>
      <c r="M8">
        <f>G8*(1-'Herencia ligada al sexo'!B$9)</f>
        <v>0</v>
      </c>
      <c r="N8">
        <f>H8*(1-'Herencia ligada al sexo'!B$8)</f>
        <v>0.36889298864830339</v>
      </c>
      <c r="O8">
        <f>I8*(1-'Herencia ligada al sexo'!B$10)</f>
        <v>3.1107011351696613E-2</v>
      </c>
      <c r="Q8">
        <f t="shared" si="11"/>
        <v>0.42654619644028957</v>
      </c>
      <c r="R8">
        <f t="shared" si="12"/>
        <v>7.1937270606903025E-2</v>
      </c>
      <c r="S8">
        <f t="shared" si="13"/>
        <v>0</v>
      </c>
      <c r="T8">
        <f t="shared" si="14"/>
        <v>0.46251483174374114</v>
      </c>
      <c r="U8">
        <f t="shared" si="15"/>
        <v>3.9001701209066271E-2</v>
      </c>
      <c r="W8">
        <f t="shared" si="16"/>
        <v>0.92502966348748217</v>
      </c>
      <c r="X8">
        <f t="shared" si="17"/>
        <v>7.4970336512517777E-2</v>
      </c>
    </row>
    <row r="9" spans="1:24" x14ac:dyDescent="0.25">
      <c r="A9" s="1">
        <v>8</v>
      </c>
      <c r="B9">
        <f t="shared" si="4"/>
        <v>0.92502966348748217</v>
      </c>
      <c r="C9">
        <f t="shared" si="5"/>
        <v>7.4970336512517777E-2</v>
      </c>
      <c r="E9">
        <f t="shared" si="6"/>
        <v>0.42783993916588225</v>
      </c>
      <c r="F9">
        <f t="shared" si="7"/>
        <v>6.9349785155717616E-2</v>
      </c>
      <c r="G9">
        <f t="shared" si="8"/>
        <v>2.810275678400078E-3</v>
      </c>
      <c r="H9">
        <f t="shared" si="9"/>
        <v>0.46251483174374108</v>
      </c>
      <c r="I9">
        <f t="shared" si="10"/>
        <v>3.7485168256258888E-2</v>
      </c>
      <c r="K9">
        <f>E9*(1-'Herencia ligada al sexo'!B$7)</f>
        <v>0.34227195133270583</v>
      </c>
      <c r="L9">
        <f>F9*(1-'Herencia ligada al sexo'!B$7)</f>
        <v>5.5479828124574096E-2</v>
      </c>
      <c r="M9">
        <f>G9*(1-'Herencia ligada al sexo'!B$9)</f>
        <v>0</v>
      </c>
      <c r="N9">
        <f>H9*(1-'Herencia ligada al sexo'!B$8)</f>
        <v>0.37001186539499287</v>
      </c>
      <c r="O9">
        <f>I9*(1-'Herencia ligada al sexo'!B$10)</f>
        <v>2.9988134605007113E-2</v>
      </c>
      <c r="Q9">
        <f t="shared" si="11"/>
        <v>0.42904567579348746</v>
      </c>
      <c r="R9">
        <f t="shared" si="12"/>
        <v>6.9545226414057873E-2</v>
      </c>
      <c r="S9">
        <f t="shared" si="13"/>
        <v>0</v>
      </c>
      <c r="T9">
        <f t="shared" si="14"/>
        <v>0.46381828900051636</v>
      </c>
      <c r="U9">
        <f t="shared" si="15"/>
        <v>3.7590808791938261E-2</v>
      </c>
      <c r="W9">
        <f t="shared" si="16"/>
        <v>0.92763657800103272</v>
      </c>
      <c r="X9">
        <f t="shared" si="17"/>
        <v>7.2363421998967198E-2</v>
      </c>
    </row>
    <row r="10" spans="1:24" x14ac:dyDescent="0.25">
      <c r="A10" s="1">
        <v>9</v>
      </c>
      <c r="B10">
        <f t="shared" si="4"/>
        <v>0.92763657800103272</v>
      </c>
      <c r="C10">
        <f t="shared" si="5"/>
        <v>7.2363421998967198E-2</v>
      </c>
      <c r="E10">
        <f t="shared" si="6"/>
        <v>0.430254810422733</v>
      </c>
      <c r="F10">
        <f t="shared" si="7"/>
        <v>6.7126957155566588E-2</v>
      </c>
      <c r="G10">
        <f t="shared" si="8"/>
        <v>2.6182324217003047E-3</v>
      </c>
      <c r="H10">
        <f t="shared" si="9"/>
        <v>0.46381828900051636</v>
      </c>
      <c r="I10">
        <f t="shared" si="10"/>
        <v>3.6181710999483599E-2</v>
      </c>
      <c r="K10">
        <f>E10*(1-'Herencia ligada al sexo'!B$7)</f>
        <v>0.3442038483381864</v>
      </c>
      <c r="L10">
        <f>F10*(1-'Herencia ligada al sexo'!B$7)</f>
        <v>5.3701565724453275E-2</v>
      </c>
      <c r="M10">
        <f>G10*(1-'Herencia ligada al sexo'!B$9)</f>
        <v>0</v>
      </c>
      <c r="N10">
        <f>H10*(1-'Herencia ligada al sexo'!B$8)</f>
        <v>0.3710546312004131</v>
      </c>
      <c r="O10">
        <f>I10*(1-'Herencia ligada al sexo'!B$10)</f>
        <v>2.8945368799586882E-2</v>
      </c>
      <c r="Q10">
        <f t="shared" si="11"/>
        <v>0.43138427471700885</v>
      </c>
      <c r="R10">
        <f t="shared" si="12"/>
        <v>6.7303172503899611E-2</v>
      </c>
      <c r="S10">
        <f t="shared" si="13"/>
        <v>0</v>
      </c>
      <c r="T10">
        <f t="shared" si="14"/>
        <v>0.46503586096895871</v>
      </c>
      <c r="U10">
        <f t="shared" si="15"/>
        <v>3.6276691810132933E-2</v>
      </c>
      <c r="W10">
        <f t="shared" si="16"/>
        <v>0.93007172193791732</v>
      </c>
      <c r="X10">
        <f t="shared" si="17"/>
        <v>6.9928278062082738E-2</v>
      </c>
    </row>
    <row r="11" spans="1:24" x14ac:dyDescent="0.25">
      <c r="A11" s="1">
        <v>10</v>
      </c>
      <c r="B11">
        <f t="shared" si="4"/>
        <v>0.93007172193791732</v>
      </c>
      <c r="C11">
        <f t="shared" si="5"/>
        <v>6.9928278062082738E-2</v>
      </c>
      <c r="E11">
        <f t="shared" si="6"/>
        <v>0.43251670397428127</v>
      </c>
      <c r="F11">
        <f t="shared" si="7"/>
        <v>6.5038313989354779E-2</v>
      </c>
      <c r="G11">
        <f t="shared" si="8"/>
        <v>2.4449820363639809E-3</v>
      </c>
      <c r="H11">
        <f t="shared" si="9"/>
        <v>0.46503586096895866</v>
      </c>
      <c r="I11">
        <f t="shared" si="10"/>
        <v>3.4964139031041369E-2</v>
      </c>
      <c r="K11">
        <f>E11*(1-'Herencia ligada al sexo'!B$7)</f>
        <v>0.34601336317942505</v>
      </c>
      <c r="L11">
        <f>F11*(1-'Herencia ligada al sexo'!B$7)</f>
        <v>5.2030651191483826E-2</v>
      </c>
      <c r="M11">
        <f>G11*(1-'Herencia ligada al sexo'!B$9)</f>
        <v>0</v>
      </c>
      <c r="N11">
        <f>H11*(1-'Herencia ligada al sexo'!B$8)</f>
        <v>0.37202868877516693</v>
      </c>
      <c r="O11">
        <f>I11*(1-'Herencia ligada al sexo'!B$10)</f>
        <v>2.7971311224833095E-2</v>
      </c>
      <c r="Q11">
        <f t="shared" si="11"/>
        <v>0.43357679144073819</v>
      </c>
      <c r="R11">
        <f t="shared" si="12"/>
        <v>6.5197721246614618E-2</v>
      </c>
      <c r="S11">
        <f t="shared" si="13"/>
        <v>0</v>
      </c>
      <c r="T11">
        <f t="shared" si="14"/>
        <v>0.46617565206404549</v>
      </c>
      <c r="U11">
        <f t="shared" si="15"/>
        <v>3.5049835248601717E-2</v>
      </c>
      <c r="W11">
        <f t="shared" si="16"/>
        <v>0.93235130412809097</v>
      </c>
      <c r="X11">
        <f t="shared" si="17"/>
        <v>6.7648695871909026E-2</v>
      </c>
    </row>
    <row r="12" spans="1:24" x14ac:dyDescent="0.25">
      <c r="A12" s="1">
        <v>11</v>
      </c>
      <c r="B12">
        <f t="shared" si="4"/>
        <v>0.93235130412809097</v>
      </c>
      <c r="C12">
        <f t="shared" si="5"/>
        <v>6.7648695871909026E-2</v>
      </c>
      <c r="E12">
        <f t="shared" si="6"/>
        <v>0.43463947715467599</v>
      </c>
      <c r="F12">
        <f t="shared" si="7"/>
        <v>6.3072349818738979E-2</v>
      </c>
      <c r="G12">
        <f t="shared" si="8"/>
        <v>2.2881730265850208E-3</v>
      </c>
      <c r="H12">
        <f t="shared" si="9"/>
        <v>0.46617565206404549</v>
      </c>
      <c r="I12">
        <f t="shared" si="10"/>
        <v>3.3824347935954513E-2</v>
      </c>
      <c r="K12">
        <f>E12*(1-'Herencia ligada al sexo'!B$7)</f>
        <v>0.34771158172374084</v>
      </c>
      <c r="L12">
        <f>F12*(1-'Herencia ligada al sexo'!B$7)</f>
        <v>5.0457879854991186E-2</v>
      </c>
      <c r="M12">
        <f>G12*(1-'Herencia ligada al sexo'!B$9)</f>
        <v>0</v>
      </c>
      <c r="N12">
        <f>H12*(1-'Herencia ligada al sexo'!B$8)</f>
        <v>0.37294052165123642</v>
      </c>
      <c r="O12">
        <f>I12*(1-'Herencia ligada al sexo'!B$10)</f>
        <v>2.7059478348763613E-2</v>
      </c>
      <c r="Q12">
        <f t="shared" si="11"/>
        <v>0.43563628835910095</v>
      </c>
      <c r="R12">
        <f t="shared" si="12"/>
        <v>6.3217001255834168E-2</v>
      </c>
      <c r="S12">
        <f t="shared" si="13"/>
        <v>0</v>
      </c>
      <c r="T12">
        <f t="shared" si="14"/>
        <v>0.46724478898701799</v>
      </c>
      <c r="U12">
        <f t="shared" si="15"/>
        <v>3.390192139804693E-2</v>
      </c>
      <c r="W12">
        <f t="shared" si="16"/>
        <v>0.93448957797403609</v>
      </c>
      <c r="X12">
        <f t="shared" si="17"/>
        <v>6.5510422025964021E-2</v>
      </c>
    </row>
    <row r="13" spans="1:24" x14ac:dyDescent="0.25">
      <c r="A13" s="1">
        <v>12</v>
      </c>
      <c r="B13">
        <f t="shared" si="4"/>
        <v>0.93448957797403609</v>
      </c>
      <c r="C13">
        <f t="shared" si="5"/>
        <v>6.5510422025964021E-2</v>
      </c>
      <c r="E13">
        <f t="shared" si="6"/>
        <v>0.43663538567104604</v>
      </c>
      <c r="F13">
        <f t="shared" si="7"/>
        <v>6.1218806631944116E-2</v>
      </c>
      <c r="G13">
        <f t="shared" si="8"/>
        <v>2.1458076970099558E-3</v>
      </c>
      <c r="H13">
        <f t="shared" si="9"/>
        <v>0.46724478898701804</v>
      </c>
      <c r="I13">
        <f t="shared" si="10"/>
        <v>3.2755211012982011E-2</v>
      </c>
      <c r="K13">
        <f>E13*(1-'Herencia ligada al sexo'!B$7)</f>
        <v>0.34930830853683686</v>
      </c>
      <c r="L13">
        <f>F13*(1-'Herencia ligada al sexo'!B$7)</f>
        <v>4.8975045305555298E-2</v>
      </c>
      <c r="M13">
        <f>G13*(1-'Herencia ligada al sexo'!B$9)</f>
        <v>0</v>
      </c>
      <c r="N13">
        <f>H13*(1-'Herencia ligada al sexo'!B$8)</f>
        <v>0.37379583118961446</v>
      </c>
      <c r="O13">
        <f>I13*(1-'Herencia ligada al sexo'!B$10)</f>
        <v>2.6204168810385609E-2</v>
      </c>
      <c r="Q13">
        <f t="shared" si="11"/>
        <v>0.43757433604935475</v>
      </c>
      <c r="R13">
        <f t="shared" si="12"/>
        <v>6.1350452906004868E-2</v>
      </c>
      <c r="S13">
        <f t="shared" si="13"/>
        <v>0</v>
      </c>
      <c r="T13">
        <f t="shared" si="14"/>
        <v>0.46824956250235711</v>
      </c>
      <c r="U13">
        <f t="shared" si="15"/>
        <v>3.2825648542283384E-2</v>
      </c>
      <c r="W13">
        <f t="shared" si="16"/>
        <v>0.93649912500471433</v>
      </c>
      <c r="X13">
        <f t="shared" si="17"/>
        <v>6.3500874995285811E-2</v>
      </c>
    </row>
    <row r="14" spans="1:24" x14ac:dyDescent="0.25">
      <c r="A14" s="1">
        <v>13</v>
      </c>
      <c r="B14">
        <f t="shared" si="4"/>
        <v>0.93649912500471433</v>
      </c>
      <c r="C14">
        <f t="shared" si="5"/>
        <v>6.3500874995285811E-2</v>
      </c>
      <c r="E14">
        <f t="shared" si="6"/>
        <v>0.43851530556729779</v>
      </c>
      <c r="F14">
        <f t="shared" si="7"/>
        <v>5.9468513870118908E-2</v>
      </c>
      <c r="G14">
        <f t="shared" si="8"/>
        <v>2.0161805625834575E-3</v>
      </c>
      <c r="H14">
        <f t="shared" si="9"/>
        <v>0.46824956250235716</v>
      </c>
      <c r="I14">
        <f t="shared" si="10"/>
        <v>3.1750437497642905E-2</v>
      </c>
      <c r="K14">
        <f>E14*(1-'Herencia ligada al sexo'!B$7)</f>
        <v>0.35081224445383824</v>
      </c>
      <c r="L14">
        <f>F14*(1-'Herencia ligada al sexo'!B$7)</f>
        <v>4.7574811096095126E-2</v>
      </c>
      <c r="M14">
        <f>G14*(1-'Herencia ligada al sexo'!B$9)</f>
        <v>0</v>
      </c>
      <c r="N14">
        <f>H14*(1-'Herencia ligada al sexo'!B$8)</f>
        <v>0.37459965000188578</v>
      </c>
      <c r="O14">
        <f>I14*(1-'Herencia ligada al sexo'!B$10)</f>
        <v>2.5400349998114326E-2</v>
      </c>
      <c r="Q14">
        <f t="shared" si="11"/>
        <v>0.43940121776172436</v>
      </c>
      <c r="R14">
        <f t="shared" si="12"/>
        <v>5.9588655358803796E-2</v>
      </c>
      <c r="S14">
        <f t="shared" si="13"/>
        <v>0</v>
      </c>
      <c r="T14">
        <f t="shared" si="14"/>
        <v>0.46919554544112618</v>
      </c>
      <c r="U14">
        <f t="shared" si="15"/>
        <v>3.1814581438345618E-2</v>
      </c>
      <c r="W14">
        <f t="shared" si="16"/>
        <v>0.93839109088225237</v>
      </c>
      <c r="X14">
        <f t="shared" si="17"/>
        <v>6.1608909117747516E-2</v>
      </c>
    </row>
    <row r="15" spans="1:24" x14ac:dyDescent="0.25">
      <c r="A15" s="1">
        <v>14</v>
      </c>
      <c r="B15">
        <f t="shared" si="4"/>
        <v>0.93839109088225237</v>
      </c>
      <c r="C15">
        <f t="shared" si="5"/>
        <v>6.1608909117747516E-2</v>
      </c>
      <c r="E15">
        <f t="shared" si="6"/>
        <v>0.4402889197235918</v>
      </c>
      <c r="F15">
        <f t="shared" si="7"/>
        <v>5.7813251435068637E-2</v>
      </c>
      <c r="G15">
        <f t="shared" si="8"/>
        <v>1.8978288413394365E-3</v>
      </c>
      <c r="H15">
        <f t="shared" si="9"/>
        <v>0.46919554544112618</v>
      </c>
      <c r="I15">
        <f t="shared" si="10"/>
        <v>3.0804454558873758E-2</v>
      </c>
      <c r="K15">
        <f>E15*(1-'Herencia ligada al sexo'!B$7)</f>
        <v>0.35223113577887344</v>
      </c>
      <c r="L15">
        <f>F15*(1-'Herencia ligada al sexo'!B$7)</f>
        <v>4.6250601148054911E-2</v>
      </c>
      <c r="M15">
        <f>G15*(1-'Herencia ligada al sexo'!B$9)</f>
        <v>0</v>
      </c>
      <c r="N15">
        <f>H15*(1-'Herencia ligada al sexo'!B$8)</f>
        <v>0.37535643635290095</v>
      </c>
      <c r="O15">
        <f>I15*(1-'Herencia ligada al sexo'!B$10)</f>
        <v>2.4643563647099007E-2</v>
      </c>
      <c r="Q15">
        <f t="shared" si="11"/>
        <v>0.44112610156180354</v>
      </c>
      <c r="R15">
        <f t="shared" si="12"/>
        <v>5.7923179716115984E-2</v>
      </c>
      <c r="S15">
        <f t="shared" si="13"/>
        <v>0</v>
      </c>
      <c r="T15">
        <f t="shared" si="14"/>
        <v>0.47008769141986156</v>
      </c>
      <c r="U15">
        <f t="shared" si="15"/>
        <v>3.0863027302218963E-2</v>
      </c>
      <c r="W15">
        <f t="shared" si="16"/>
        <v>0.94017538283972302</v>
      </c>
      <c r="X15">
        <f t="shared" si="17"/>
        <v>5.9824617160276955E-2</v>
      </c>
    </row>
    <row r="16" spans="1:24" x14ac:dyDescent="0.25">
      <c r="A16" s="1">
        <v>15</v>
      </c>
      <c r="B16">
        <f t="shared" si="4"/>
        <v>0.94017538283972302</v>
      </c>
      <c r="C16">
        <f t="shared" si="5"/>
        <v>5.9824617160276955E-2</v>
      </c>
      <c r="E16">
        <f t="shared" si="6"/>
        <v>0.44196487524890987</v>
      </c>
      <c r="F16">
        <f t="shared" si="7"/>
        <v>5.6245632341903253E-2</v>
      </c>
      <c r="G16">
        <f t="shared" si="8"/>
        <v>1.7894924091868519E-3</v>
      </c>
      <c r="H16">
        <f t="shared" si="9"/>
        <v>0.47008769141986151</v>
      </c>
      <c r="I16">
        <f t="shared" si="10"/>
        <v>2.9912308580138477E-2</v>
      </c>
      <c r="K16">
        <f>E16*(1-'Herencia ligada al sexo'!B$7)</f>
        <v>0.35357190019912793</v>
      </c>
      <c r="L16">
        <f>F16*(1-'Herencia ligada al sexo'!B$7)</f>
        <v>4.4996505873522608E-2</v>
      </c>
      <c r="M16">
        <f>G16*(1-'Herencia ligada al sexo'!B$9)</f>
        <v>0</v>
      </c>
      <c r="N16">
        <f>H16*(1-'Herencia ligada al sexo'!B$8)</f>
        <v>0.37607015313588921</v>
      </c>
      <c r="O16">
        <f>I16*(1-'Herencia ligada al sexo'!B$10)</f>
        <v>2.3929846864110784E-2</v>
      </c>
      <c r="Q16">
        <f t="shared" si="11"/>
        <v>0.44275718587214102</v>
      </c>
      <c r="R16">
        <f t="shared" si="12"/>
        <v>5.6346463911357149E-2</v>
      </c>
      <c r="S16">
        <f t="shared" si="13"/>
        <v>0</v>
      </c>
      <c r="T16">
        <f t="shared" si="14"/>
        <v>0.47093041782781958</v>
      </c>
      <c r="U16">
        <f t="shared" si="15"/>
        <v>2.9965932388682233E-2</v>
      </c>
      <c r="W16">
        <f t="shared" si="16"/>
        <v>0.94186083565563916</v>
      </c>
      <c r="X16">
        <f t="shared" si="17"/>
        <v>5.8139164344360811E-2</v>
      </c>
    </row>
    <row r="17" spans="1:24" x14ac:dyDescent="0.25">
      <c r="A17" s="1">
        <v>16</v>
      </c>
      <c r="B17">
        <f t="shared" si="4"/>
        <v>0.94186083565563916</v>
      </c>
      <c r="C17">
        <f t="shared" si="5"/>
        <v>5.8139164344360811E-2</v>
      </c>
      <c r="E17">
        <f t="shared" si="6"/>
        <v>0.44355091687096948</v>
      </c>
      <c r="F17">
        <f t="shared" si="7"/>
        <v>5.4759001913700214E-2</v>
      </c>
      <c r="G17">
        <f t="shared" si="8"/>
        <v>1.6900812153302976E-3</v>
      </c>
      <c r="H17">
        <f t="shared" si="9"/>
        <v>0.47093041782781958</v>
      </c>
      <c r="I17">
        <f t="shared" si="10"/>
        <v>2.9069582172180405E-2</v>
      </c>
      <c r="K17">
        <f>E17*(1-'Herencia ligada al sexo'!B$7)</f>
        <v>0.35484073349677558</v>
      </c>
      <c r="L17">
        <f>F17*(1-'Herencia ligada al sexo'!B$7)</f>
        <v>4.3807201530960176E-2</v>
      </c>
      <c r="M17">
        <f>G17*(1-'Herencia ligada al sexo'!B$9)</f>
        <v>0</v>
      </c>
      <c r="N17">
        <f>H17*(1-'Herencia ligada al sexo'!B$8)</f>
        <v>0.37674433426225568</v>
      </c>
      <c r="O17">
        <f>I17*(1-'Herencia ligada al sexo'!B$10)</f>
        <v>2.3255665737744326E-2</v>
      </c>
      <c r="Q17">
        <f t="shared" si="11"/>
        <v>0.44430182303601967</v>
      </c>
      <c r="R17">
        <f t="shared" si="12"/>
        <v>5.4851705751219178E-2</v>
      </c>
      <c r="S17">
        <f t="shared" si="13"/>
        <v>0</v>
      </c>
      <c r="T17">
        <f t="shared" si="14"/>
        <v>0.47172767591162923</v>
      </c>
      <c r="U17">
        <f t="shared" si="15"/>
        <v>2.9118795301131897E-2</v>
      </c>
      <c r="W17">
        <f t="shared" si="16"/>
        <v>0.94345535182325846</v>
      </c>
      <c r="X17">
        <f t="shared" si="17"/>
        <v>5.6544648176741485E-2</v>
      </c>
    </row>
    <row r="18" spans="1:24" x14ac:dyDescent="0.25">
      <c r="A18" s="1">
        <v>17</v>
      </c>
      <c r="B18">
        <f t="shared" si="4"/>
        <v>0.94345535182325846</v>
      </c>
      <c r="C18">
        <f t="shared" si="5"/>
        <v>5.6544648176741485E-2</v>
      </c>
      <c r="E18">
        <f t="shared" si="6"/>
        <v>0.44505400044197418</v>
      </c>
      <c r="F18">
        <f t="shared" si="7"/>
        <v>5.3347350939310006E-2</v>
      </c>
      <c r="G18">
        <f t="shared" si="8"/>
        <v>1.5986486187157371E-3</v>
      </c>
      <c r="H18">
        <f t="shared" si="9"/>
        <v>0.47172767591162923</v>
      </c>
      <c r="I18">
        <f t="shared" si="10"/>
        <v>2.8272324088370743E-2</v>
      </c>
      <c r="K18">
        <f>E18*(1-'Herencia ligada al sexo'!B$7)</f>
        <v>0.35604320035357939</v>
      </c>
      <c r="L18">
        <f>F18*(1-'Herencia ligada al sexo'!B$7)</f>
        <v>4.2677880751448009E-2</v>
      </c>
      <c r="M18">
        <f>G18*(1-'Herencia ligada al sexo'!B$9)</f>
        <v>0</v>
      </c>
      <c r="N18">
        <f>H18*(1-'Herencia ligada al sexo'!B$8)</f>
        <v>0.37738214072930343</v>
      </c>
      <c r="O18">
        <f>I18*(1-'Herencia ligada al sexo'!B$10)</f>
        <v>2.2617859270696594E-2</v>
      </c>
      <c r="Q18">
        <f t="shared" si="11"/>
        <v>0.44576662464072569</v>
      </c>
      <c r="R18">
        <f t="shared" si="12"/>
        <v>5.3432771165127291E-2</v>
      </c>
      <c r="S18">
        <f t="shared" si="13"/>
        <v>0</v>
      </c>
      <c r="T18">
        <f t="shared" si="14"/>
        <v>0.47248301022328937</v>
      </c>
      <c r="U18">
        <f t="shared" si="15"/>
        <v>2.8317593970857605E-2</v>
      </c>
      <c r="W18">
        <f t="shared" si="16"/>
        <v>0.94496602044657863</v>
      </c>
      <c r="X18">
        <f t="shared" si="17"/>
        <v>5.503397955342125E-2</v>
      </c>
    </row>
    <row r="19" spans="1:24" x14ac:dyDescent="0.25">
      <c r="A19" s="1">
        <v>18</v>
      </c>
      <c r="B19">
        <f t="shared" si="4"/>
        <v>0.94496602044657863</v>
      </c>
      <c r="C19">
        <f t="shared" si="5"/>
        <v>5.503397955342125E-2</v>
      </c>
      <c r="E19">
        <f t="shared" si="6"/>
        <v>0.44648038989932182</v>
      </c>
      <c r="F19">
        <f t="shared" si="7"/>
        <v>5.2005240647934853E-2</v>
      </c>
      <c r="G19">
        <f t="shared" si="8"/>
        <v>1.5143694527431941E-3</v>
      </c>
      <c r="H19">
        <f t="shared" si="9"/>
        <v>0.47248301022328931</v>
      </c>
      <c r="I19">
        <f t="shared" si="10"/>
        <v>2.7516989776710625E-2</v>
      </c>
      <c r="K19">
        <f>E19*(1-'Herencia ligada al sexo'!B$7)</f>
        <v>0.35718431191945749</v>
      </c>
      <c r="L19">
        <f>F19*(1-'Herencia ligada al sexo'!B$7)</f>
        <v>4.1604192518347884E-2</v>
      </c>
      <c r="M19">
        <f>G19*(1-'Herencia ligada al sexo'!B$9)</f>
        <v>0</v>
      </c>
      <c r="N19">
        <f>H19*(1-'Herencia ligada al sexo'!B$8)</f>
        <v>0.37798640817863149</v>
      </c>
      <c r="O19">
        <f>I19*(1-'Herencia ligada al sexo'!B$10)</f>
        <v>2.20135918213685E-2</v>
      </c>
      <c r="Q19">
        <f t="shared" si="11"/>
        <v>0.44715755163608295</v>
      </c>
      <c r="R19">
        <f t="shared" si="12"/>
        <v>5.2084115241029023E-2</v>
      </c>
      <c r="S19">
        <f t="shared" si="13"/>
        <v>0</v>
      </c>
      <c r="T19">
        <f t="shared" si="14"/>
        <v>0.47319960925659754</v>
      </c>
      <c r="U19">
        <f t="shared" si="15"/>
        <v>2.7558723866290318E-2</v>
      </c>
      <c r="W19">
        <f t="shared" si="16"/>
        <v>0.94639921851319508</v>
      </c>
      <c r="X19">
        <f t="shared" si="17"/>
        <v>5.3600781486804833E-2</v>
      </c>
    </row>
    <row r="20" spans="1:24" x14ac:dyDescent="0.25">
      <c r="A20" s="1">
        <v>19</v>
      </c>
      <c r="B20">
        <f t="shared" si="4"/>
        <v>0.94639921851319508</v>
      </c>
      <c r="C20">
        <f t="shared" si="5"/>
        <v>5.3600781486804833E-2</v>
      </c>
      <c r="E20">
        <f t="shared" si="6"/>
        <v>0.44783574040119317</v>
      </c>
      <c r="F20">
        <f t="shared" si="7"/>
        <v>5.0727737710808629E-2</v>
      </c>
      <c r="G20">
        <f t="shared" si="8"/>
        <v>1.4365218879980998E-3</v>
      </c>
      <c r="H20">
        <f t="shared" si="9"/>
        <v>0.47319960925659754</v>
      </c>
      <c r="I20">
        <f t="shared" si="10"/>
        <v>2.6800390743402416E-2</v>
      </c>
      <c r="K20">
        <f>E20*(1-'Herencia ligada al sexo'!B$7)</f>
        <v>0.35826859232095454</v>
      </c>
      <c r="L20">
        <f>F20*(1-'Herencia ligada al sexo'!B$7)</f>
        <v>4.0582190168646906E-2</v>
      </c>
      <c r="M20">
        <f>G20*(1-'Herencia ligada al sexo'!B$9)</f>
        <v>0</v>
      </c>
      <c r="N20">
        <f>H20*(1-'Herencia ligada al sexo'!B$8)</f>
        <v>0.37855968740527807</v>
      </c>
      <c r="O20">
        <f>I20*(1-'Herencia ligada al sexo'!B$10)</f>
        <v>2.1440312594721934E-2</v>
      </c>
      <c r="Q20">
        <f t="shared" si="11"/>
        <v>0.44847999172563635</v>
      </c>
      <c r="R20">
        <f t="shared" si="12"/>
        <v>5.0800714048465194E-2</v>
      </c>
      <c r="S20">
        <f t="shared" si="13"/>
        <v>0</v>
      </c>
      <c r="T20">
        <f t="shared" si="14"/>
        <v>0.47388034874986901</v>
      </c>
      <c r="U20">
        <f t="shared" si="15"/>
        <v>2.6838945476029528E-2</v>
      </c>
      <c r="W20">
        <f t="shared" si="16"/>
        <v>0.9477606974997379</v>
      </c>
      <c r="X20">
        <f t="shared" si="17"/>
        <v>5.2239302500262125E-2</v>
      </c>
    </row>
    <row r="21" spans="1:24" x14ac:dyDescent="0.25">
      <c r="A21" s="1">
        <v>20</v>
      </c>
      <c r="B21">
        <f t="shared" si="4"/>
        <v>0.9477606974997379</v>
      </c>
      <c r="C21">
        <f t="shared" si="5"/>
        <v>5.2239302500262125E-2</v>
      </c>
      <c r="E21">
        <f t="shared" si="6"/>
        <v>0.44912516986259488</v>
      </c>
      <c r="F21">
        <f t="shared" si="7"/>
        <v>4.9510357774548236E-2</v>
      </c>
      <c r="G21">
        <f t="shared" si="8"/>
        <v>1.3644723628569464E-3</v>
      </c>
      <c r="H21">
        <f t="shared" si="9"/>
        <v>0.47388034874986895</v>
      </c>
      <c r="I21">
        <f t="shared" si="10"/>
        <v>2.6119651250131062E-2</v>
      </c>
      <c r="K21">
        <f>E21*(1-'Herencia ligada al sexo'!B$7)</f>
        <v>0.35930013589007592</v>
      </c>
      <c r="L21">
        <f>F21*(1-'Herencia ligada al sexo'!B$7)</f>
        <v>3.9608286219638592E-2</v>
      </c>
      <c r="M21">
        <f>G21*(1-'Herencia ligada al sexo'!B$9)</f>
        <v>0</v>
      </c>
      <c r="N21">
        <f>H21*(1-'Herencia ligada al sexo'!B$8)</f>
        <v>0.37910427899989518</v>
      </c>
      <c r="O21">
        <f>I21*(1-'Herencia ligada al sexo'!B$10)</f>
        <v>2.0895721000104853E-2</v>
      </c>
      <c r="Q21">
        <f t="shared" si="11"/>
        <v>0.4497388260612592</v>
      </c>
      <c r="R21">
        <f t="shared" si="12"/>
        <v>4.9578005592985433E-2</v>
      </c>
      <c r="S21">
        <f t="shared" si="13"/>
        <v>0</v>
      </c>
      <c r="T21">
        <f t="shared" si="14"/>
        <v>0.47452782885775185</v>
      </c>
      <c r="U21">
        <f t="shared" si="15"/>
        <v>2.6155339488003589E-2</v>
      </c>
      <c r="W21">
        <f t="shared" si="16"/>
        <v>0.94905565771550382</v>
      </c>
      <c r="X21">
        <f t="shared" si="17"/>
        <v>5.0944342284496305E-2</v>
      </c>
    </row>
    <row r="22" spans="1:24" x14ac:dyDescent="0.25">
      <c r="A22" s="1">
        <v>21</v>
      </c>
      <c r="B22">
        <f t="shared" si="4"/>
        <v>0.94905565771550382</v>
      </c>
      <c r="C22">
        <f t="shared" si="5"/>
        <v>5.0944342284496305E-2</v>
      </c>
      <c r="E22">
        <f t="shared" si="6"/>
        <v>0.45035332072090378</v>
      </c>
      <c r="F22">
        <f t="shared" si="7"/>
        <v>4.8349016273696394E-2</v>
      </c>
      <c r="G22">
        <f t="shared" si="8"/>
        <v>1.297663005399959E-3</v>
      </c>
      <c r="H22">
        <f t="shared" si="9"/>
        <v>0.47452782885775191</v>
      </c>
      <c r="I22">
        <f t="shared" si="10"/>
        <v>2.5472171142248153E-2</v>
      </c>
      <c r="K22">
        <f>E22*(1-'Herencia ligada al sexo'!B$7)</f>
        <v>0.36028265657672304</v>
      </c>
      <c r="L22">
        <f>F22*(1-'Herencia ligada al sexo'!B$7)</f>
        <v>3.8679213018957118E-2</v>
      </c>
      <c r="M22">
        <f>G22*(1-'Herencia ligada al sexo'!B$9)</f>
        <v>0</v>
      </c>
      <c r="N22">
        <f>H22*(1-'Herencia ligada al sexo'!B$8)</f>
        <v>0.37962226308620156</v>
      </c>
      <c r="O22">
        <f>I22*(1-'Herencia ligada al sexo'!B$10)</f>
        <v>2.0377736913798523E-2</v>
      </c>
      <c r="Q22">
        <f t="shared" si="11"/>
        <v>0.45093848691308186</v>
      </c>
      <c r="R22">
        <f t="shared" si="12"/>
        <v>4.8411838525574423E-2</v>
      </c>
      <c r="S22">
        <f t="shared" si="13"/>
        <v>0</v>
      </c>
      <c r="T22">
        <f t="shared" si="14"/>
        <v>0.47514440617586901</v>
      </c>
      <c r="U22">
        <f t="shared" si="15"/>
        <v>2.5505268385474778E-2</v>
      </c>
      <c r="W22">
        <f t="shared" si="16"/>
        <v>0.95028881235173812</v>
      </c>
      <c r="X22">
        <f t="shared" si="17"/>
        <v>4.971118764826199E-2</v>
      </c>
    </row>
    <row r="23" spans="1:24" x14ac:dyDescent="0.25">
      <c r="A23" s="1">
        <v>22</v>
      </c>
      <c r="B23">
        <f t="shared" si="4"/>
        <v>0.95028881235173812</v>
      </c>
      <c r="C23">
        <f t="shared" si="5"/>
        <v>4.971118764826199E-2</v>
      </c>
      <c r="E23">
        <f t="shared" si="6"/>
        <v>0.45152441344043848</v>
      </c>
      <c r="F23">
        <f t="shared" si="7"/>
        <v>4.7239985470861279E-2</v>
      </c>
      <c r="G23">
        <f t="shared" si="8"/>
        <v>1.2356010887003576E-3</v>
      </c>
      <c r="H23">
        <f t="shared" si="9"/>
        <v>0.47514440617586906</v>
      </c>
      <c r="I23">
        <f t="shared" si="10"/>
        <v>2.4855593824130995E-2</v>
      </c>
      <c r="K23">
        <f>E23*(1-'Herencia ligada al sexo'!B$7)</f>
        <v>0.3612195307523508</v>
      </c>
      <c r="L23">
        <f>F23*(1-'Herencia ligada al sexo'!B$7)</f>
        <v>3.7791988376689026E-2</v>
      </c>
      <c r="M23">
        <f>G23*(1-'Herencia ligada al sexo'!B$9)</f>
        <v>0</v>
      </c>
      <c r="N23">
        <f>H23*(1-'Herencia ligada al sexo'!B$8)</f>
        <v>0.38011552494069528</v>
      </c>
      <c r="O23">
        <f>I23*(1-'Herencia ligada al sexo'!B$10)</f>
        <v>1.9884475059304796E-2</v>
      </c>
      <c r="Q23">
        <f t="shared" si="11"/>
        <v>0.45208300769693166</v>
      </c>
      <c r="R23">
        <f t="shared" si="12"/>
        <v>4.7298427459323826E-2</v>
      </c>
      <c r="S23">
        <f t="shared" si="13"/>
        <v>0</v>
      </c>
      <c r="T23">
        <f t="shared" si="14"/>
        <v>0.47573222142659355</v>
      </c>
      <c r="U23">
        <f t="shared" si="15"/>
        <v>2.4886343417150993E-2</v>
      </c>
      <c r="W23">
        <f t="shared" si="16"/>
        <v>0.9514644428531871</v>
      </c>
      <c r="X23">
        <f t="shared" si="17"/>
        <v>4.8535557146812902E-2</v>
      </c>
    </row>
    <row r="24" spans="1:24" x14ac:dyDescent="0.25">
      <c r="A24" s="1">
        <v>23</v>
      </c>
      <c r="B24">
        <f t="shared" si="4"/>
        <v>0.9514644428531871</v>
      </c>
      <c r="C24">
        <f t="shared" si="5"/>
        <v>4.8535557146812902E-2</v>
      </c>
      <c r="E24">
        <f t="shared" si="6"/>
        <v>0.45264229300696285</v>
      </c>
      <c r="F24">
        <f t="shared" si="7"/>
        <v>4.617985683926136E-2</v>
      </c>
      <c r="G24">
        <f t="shared" si="8"/>
        <v>1.1778501537757706E-3</v>
      </c>
      <c r="H24">
        <f t="shared" si="9"/>
        <v>0.47573222142659355</v>
      </c>
      <c r="I24">
        <f t="shared" si="10"/>
        <v>2.4267778573406451E-2</v>
      </c>
      <c r="K24">
        <f>E24*(1-'Herencia ligada al sexo'!B$7)</f>
        <v>0.36211383440557032</v>
      </c>
      <c r="L24">
        <f>F24*(1-'Herencia ligada al sexo'!B$7)</f>
        <v>3.6943885471409088E-2</v>
      </c>
      <c r="M24">
        <f>G24*(1-'Herencia ligada al sexo'!B$9)</f>
        <v>0</v>
      </c>
      <c r="N24">
        <f>H24*(1-'Herencia ligada al sexo'!B$8)</f>
        <v>0.38058577714127484</v>
      </c>
      <c r="O24">
        <f>I24*(1-'Herencia ligada al sexo'!B$10)</f>
        <v>1.9414222858725162E-2</v>
      </c>
      <c r="Q24">
        <f t="shared" si="11"/>
        <v>0.45317606650658521</v>
      </c>
      <c r="R24">
        <f t="shared" si="12"/>
        <v>4.6234313933037105E-2</v>
      </c>
      <c r="S24">
        <f t="shared" si="13"/>
        <v>0</v>
      </c>
      <c r="T24">
        <f t="shared" si="14"/>
        <v>0.47629322347310371</v>
      </c>
      <c r="U24">
        <f t="shared" si="15"/>
        <v>2.4296396087274047E-2</v>
      </c>
      <c r="W24">
        <f t="shared" si="16"/>
        <v>0.95258644694620753</v>
      </c>
      <c r="X24">
        <f t="shared" si="17"/>
        <v>4.7413553053792599E-2</v>
      </c>
    </row>
    <row r="25" spans="1:24" x14ac:dyDescent="0.25">
      <c r="A25" s="1">
        <v>24</v>
      </c>
      <c r="B25">
        <f t="shared" si="4"/>
        <v>0.95258644694620753</v>
      </c>
      <c r="C25">
        <f t="shared" si="5"/>
        <v>4.7413553053792599E-2</v>
      </c>
      <c r="E25">
        <f t="shared" si="6"/>
        <v>0.45371046945279991</v>
      </c>
      <c r="F25">
        <f t="shared" si="7"/>
        <v>4.5165508040607802E-2</v>
      </c>
      <c r="G25">
        <f t="shared" si="8"/>
        <v>1.1240225065924027E-3</v>
      </c>
      <c r="H25">
        <f t="shared" si="9"/>
        <v>0.47629322347310377</v>
      </c>
      <c r="I25">
        <f t="shared" si="10"/>
        <v>2.37067765268963E-2</v>
      </c>
      <c r="K25">
        <f>E25*(1-'Herencia ligada al sexo'!B$7)</f>
        <v>0.36296837556223993</v>
      </c>
      <c r="L25">
        <f>F25*(1-'Herencia ligada al sexo'!B$7)</f>
        <v>3.613240643248624E-2</v>
      </c>
      <c r="M25">
        <f>G25*(1-'Herencia ligada al sexo'!B$9)</f>
        <v>0</v>
      </c>
      <c r="N25">
        <f>H25*(1-'Herencia ligada al sexo'!B$8)</f>
        <v>0.38103457877848301</v>
      </c>
      <c r="O25">
        <f>I25*(1-'Herencia ligada al sexo'!B$10)</f>
        <v>1.896542122151704E-2</v>
      </c>
      <c r="Q25">
        <f t="shared" si="11"/>
        <v>0.45422102410686344</v>
      </c>
      <c r="R25">
        <f t="shared" si="12"/>
        <v>4.5216332215683788E-2</v>
      </c>
      <c r="S25">
        <f t="shared" si="13"/>
        <v>0</v>
      </c>
      <c r="T25">
        <f t="shared" si="14"/>
        <v>0.47682919021470532</v>
      </c>
      <c r="U25">
        <f t="shared" si="15"/>
        <v>2.3733453462747592E-2</v>
      </c>
      <c r="W25">
        <f t="shared" si="16"/>
        <v>0.95365838042941065</v>
      </c>
      <c r="X25">
        <f t="shared" si="17"/>
        <v>4.6341619570589486E-2</v>
      </c>
    </row>
    <row r="26" spans="1:24" x14ac:dyDescent="0.25">
      <c r="A26" s="1">
        <v>25</v>
      </c>
      <c r="B26">
        <f t="shared" si="4"/>
        <v>0.95365838042941065</v>
      </c>
      <c r="C26">
        <f t="shared" si="5"/>
        <v>4.6341619570589486E-2</v>
      </c>
      <c r="E26">
        <f t="shared" si="6"/>
        <v>0.45473215328162325</v>
      </c>
      <c r="F26">
        <f t="shared" si="7"/>
        <v>4.4194073866164252E-2</v>
      </c>
      <c r="G26">
        <f t="shared" si="8"/>
        <v>1.0737728522126212E-3</v>
      </c>
      <c r="H26">
        <f t="shared" si="9"/>
        <v>0.47682919021470532</v>
      </c>
      <c r="I26">
        <f t="shared" si="10"/>
        <v>2.3170809785294743E-2</v>
      </c>
      <c r="K26">
        <f>E26*(1-'Herencia ligada al sexo'!B$7)</f>
        <v>0.36378572262529862</v>
      </c>
      <c r="L26">
        <f>F26*(1-'Herencia ligada al sexo'!B$7)</f>
        <v>3.5355259092931406E-2</v>
      </c>
      <c r="M26">
        <f>G26*(1-'Herencia ligada al sexo'!B$9)</f>
        <v>0</v>
      </c>
      <c r="N26">
        <f>H26*(1-'Herencia ligada al sexo'!B$8)</f>
        <v>0.3814633521717643</v>
      </c>
      <c r="O26">
        <f>I26*(1-'Herencia ligada al sexo'!B$10)</f>
        <v>1.8536647828235796E-2</v>
      </c>
      <c r="Q26">
        <f t="shared" si="11"/>
        <v>0.45522095718720895</v>
      </c>
      <c r="R26">
        <f t="shared" si="12"/>
        <v>4.4241579272926518E-2</v>
      </c>
      <c r="S26">
        <f t="shared" si="13"/>
        <v>0</v>
      </c>
      <c r="T26">
        <f t="shared" si="14"/>
        <v>0.4773417468236722</v>
      </c>
      <c r="U26">
        <f t="shared" si="15"/>
        <v>2.3195716716192197E-2</v>
      </c>
      <c r="W26">
        <f t="shared" si="16"/>
        <v>0.95468349364734439</v>
      </c>
      <c r="X26">
        <f t="shared" si="17"/>
        <v>4.5316506352655453E-2</v>
      </c>
    </row>
    <row r="27" spans="1:24" x14ac:dyDescent="0.25">
      <c r="A27" s="1">
        <v>26</v>
      </c>
      <c r="B27">
        <f t="shared" si="4"/>
        <v>0.95468349364734439</v>
      </c>
      <c r="C27">
        <f t="shared" si="5"/>
        <v>4.5316506352655453E-2</v>
      </c>
      <c r="E27">
        <f t="shared" si="6"/>
        <v>0.45571028652134954</v>
      </c>
      <c r="F27">
        <f t="shared" si="7"/>
        <v>4.3262920604645184E-2</v>
      </c>
      <c r="G27">
        <f t="shared" si="8"/>
        <v>1.026792874005131E-3</v>
      </c>
      <c r="H27">
        <f t="shared" si="9"/>
        <v>0.4773417468236722</v>
      </c>
      <c r="I27">
        <f t="shared" si="10"/>
        <v>2.2658253176327726E-2</v>
      </c>
      <c r="K27">
        <f>E27*(1-'Herencia ligada al sexo'!B$7)</f>
        <v>0.36456822921707965</v>
      </c>
      <c r="L27">
        <f>F27*(1-'Herencia ligada al sexo'!B$7)</f>
        <v>3.4610336483716149E-2</v>
      </c>
      <c r="M27">
        <f>G27*(1-'Herencia ligada al sexo'!B$9)</f>
        <v>0</v>
      </c>
      <c r="N27">
        <f>H27*(1-'Herencia ligada al sexo'!B$8)</f>
        <v>0.38187339745893778</v>
      </c>
      <c r="O27">
        <f>I27*(1-'Herencia ligada al sexo'!B$10)</f>
        <v>1.8126602541062183E-2</v>
      </c>
      <c r="Q27">
        <f t="shared" si="11"/>
        <v>0.45617868754699592</v>
      </c>
      <c r="R27">
        <f t="shared" si="12"/>
        <v>4.3307388322366372E-2</v>
      </c>
      <c r="S27">
        <f t="shared" si="13"/>
        <v>0</v>
      </c>
      <c r="T27">
        <f t="shared" si="14"/>
        <v>0.47783238170817921</v>
      </c>
      <c r="U27">
        <f t="shared" si="15"/>
        <v>2.268154242245856E-2</v>
      </c>
      <c r="W27">
        <f t="shared" si="16"/>
        <v>0.95566476341635831</v>
      </c>
      <c r="X27">
        <f t="shared" si="17"/>
        <v>4.4335236583641746E-2</v>
      </c>
    </row>
    <row r="28" spans="1:24" x14ac:dyDescent="0.25">
      <c r="A28" s="1">
        <v>27</v>
      </c>
      <c r="B28">
        <f t="shared" si="4"/>
        <v>0.95566476341635831</v>
      </c>
      <c r="C28">
        <f t="shared" si="5"/>
        <v>4.4335236583641746E-2</v>
      </c>
      <c r="E28">
        <f t="shared" si="6"/>
        <v>0.45664757001782202</v>
      </c>
      <c r="F28">
        <f t="shared" si="7"/>
        <v>4.2369623380714261E-2</v>
      </c>
      <c r="G28">
        <f t="shared" si="8"/>
        <v>9.8280660146374266E-4</v>
      </c>
      <c r="H28">
        <f t="shared" si="9"/>
        <v>0.47783238170817915</v>
      </c>
      <c r="I28">
        <f t="shared" si="10"/>
        <v>2.2167618291820873E-2</v>
      </c>
      <c r="K28">
        <f>E28*(1-'Herencia ligada al sexo'!B$7)</f>
        <v>0.36531805601425765</v>
      </c>
      <c r="L28">
        <f>F28*(1-'Herencia ligada al sexo'!B$7)</f>
        <v>3.389569870457141E-2</v>
      </c>
      <c r="M28">
        <f>G28*(1-'Herencia ligada al sexo'!B$9)</f>
        <v>0</v>
      </c>
      <c r="N28">
        <f>H28*(1-'Herencia ligada al sexo'!B$8)</f>
        <v>0.38226590536654337</v>
      </c>
      <c r="O28">
        <f>I28*(1-'Herencia ligada al sexo'!B$10)</f>
        <v>1.7734094633456699E-2</v>
      </c>
      <c r="Q28">
        <f t="shared" si="11"/>
        <v>0.45709680777801426</v>
      </c>
      <c r="R28">
        <f t="shared" si="12"/>
        <v>4.2411305491728224E-2</v>
      </c>
      <c r="S28">
        <f t="shared" si="13"/>
        <v>0</v>
      </c>
      <c r="T28">
        <f t="shared" si="14"/>
        <v>0.47830246052387843</v>
      </c>
      <c r="U28">
        <f t="shared" si="15"/>
        <v>2.2189426206379193E-2</v>
      </c>
      <c r="W28">
        <f t="shared" si="16"/>
        <v>0.95660492104775674</v>
      </c>
      <c r="X28">
        <f t="shared" si="17"/>
        <v>4.3395078952243302E-2</v>
      </c>
    </row>
    <row r="29" spans="1:24" x14ac:dyDescent="0.25">
      <c r="A29" s="1">
        <v>28</v>
      </c>
      <c r="B29">
        <f t="shared" si="4"/>
        <v>0.95660492104775674</v>
      </c>
      <c r="C29">
        <f t="shared" si="5"/>
        <v>4.3395078952243302E-2</v>
      </c>
      <c r="E29">
        <f t="shared" si="6"/>
        <v>0.45754648748639243</v>
      </c>
      <c r="F29">
        <f t="shared" si="7"/>
        <v>4.1511946074971877E-2</v>
      </c>
      <c r="G29">
        <f t="shared" si="8"/>
        <v>9.4156643863571479E-4</v>
      </c>
      <c r="H29">
        <f t="shared" si="9"/>
        <v>0.47830246052387837</v>
      </c>
      <c r="I29">
        <f t="shared" si="10"/>
        <v>2.1697539476121651E-2</v>
      </c>
      <c r="K29">
        <f>E29*(1-'Herencia ligada al sexo'!B$7)</f>
        <v>0.36603718998911394</v>
      </c>
      <c r="L29">
        <f>F29*(1-'Herencia ligada al sexo'!B$7)</f>
        <v>3.32095568599775E-2</v>
      </c>
      <c r="M29">
        <f>G29*(1-'Herencia ligada al sexo'!B$9)</f>
        <v>0</v>
      </c>
      <c r="N29">
        <f>H29*(1-'Herencia ligada al sexo'!B$8)</f>
        <v>0.3826419684191027</v>
      </c>
      <c r="O29">
        <f>I29*(1-'Herencia ligada al sexo'!B$10)</f>
        <v>1.7358031580897323E-2</v>
      </c>
      <c r="Q29">
        <f t="shared" si="11"/>
        <v>0.45797770392204884</v>
      </c>
      <c r="R29">
        <f t="shared" si="12"/>
        <v>4.1551069167189127E-2</v>
      </c>
      <c r="S29">
        <f t="shared" si="13"/>
        <v>0</v>
      </c>
      <c r="T29">
        <f t="shared" si="14"/>
        <v>0.47875323850564344</v>
      </c>
      <c r="U29">
        <f t="shared" si="15"/>
        <v>2.1717988405118592E-2</v>
      </c>
      <c r="W29">
        <f t="shared" si="16"/>
        <v>0.95750647701128688</v>
      </c>
      <c r="X29">
        <f t="shared" si="17"/>
        <v>4.2493522988713159E-2</v>
      </c>
    </row>
    <row r="30" spans="1:24" x14ac:dyDescent="0.25">
      <c r="A30" s="1">
        <v>29</v>
      </c>
      <c r="B30">
        <f t="shared" si="4"/>
        <v>0.95750647701128688</v>
      </c>
      <c r="C30">
        <f t="shared" si="5"/>
        <v>4.2493522988713159E-2</v>
      </c>
      <c r="E30">
        <f t="shared" si="6"/>
        <v>0.45840932675928303</v>
      </c>
      <c r="F30">
        <f t="shared" si="7"/>
        <v>4.0687823492720869E-2</v>
      </c>
      <c r="G30">
        <f t="shared" si="8"/>
        <v>9.0284974799614685E-4</v>
      </c>
      <c r="H30">
        <f t="shared" si="9"/>
        <v>0.47875323850564344</v>
      </c>
      <c r="I30">
        <f t="shared" si="10"/>
        <v>2.1246761494356579E-2</v>
      </c>
      <c r="K30">
        <f>E30*(1-'Herencia ligada al sexo'!B$7)</f>
        <v>0.36672746140742646</v>
      </c>
      <c r="L30">
        <f>F30*(1-'Herencia ligada al sexo'!B$7)</f>
        <v>3.2550258794176695E-2</v>
      </c>
      <c r="M30">
        <f>G30*(1-'Herencia ligada al sexo'!B$9)</f>
        <v>0</v>
      </c>
      <c r="N30">
        <f>H30*(1-'Herencia ligada al sexo'!B$8)</f>
        <v>0.38300259080451476</v>
      </c>
      <c r="O30">
        <f>I30*(1-'Herencia ligada al sexo'!B$10)</f>
        <v>1.6997409195485265E-2</v>
      </c>
      <c r="Q30">
        <f t="shared" si="11"/>
        <v>0.45882357550880587</v>
      </c>
      <c r="R30">
        <f t="shared" si="12"/>
        <v>4.0724591680056453E-2</v>
      </c>
      <c r="S30">
        <f t="shared" si="13"/>
        <v>0</v>
      </c>
      <c r="T30">
        <f t="shared" si="14"/>
        <v>0.479185871348834</v>
      </c>
      <c r="U30">
        <f t="shared" si="15"/>
        <v>2.1265961462303716E-2</v>
      </c>
      <c r="W30">
        <f t="shared" si="16"/>
        <v>0.95837174269766812</v>
      </c>
      <c r="X30">
        <f t="shared" si="17"/>
        <v>4.1628257302331939E-2</v>
      </c>
    </row>
    <row r="31" spans="1:24" x14ac:dyDescent="0.25">
      <c r="A31" s="1">
        <v>30</v>
      </c>
      <c r="B31">
        <f t="shared" si="4"/>
        <v>0.95837174269766812</v>
      </c>
      <c r="C31">
        <f t="shared" si="5"/>
        <v>4.1628257302331939E-2</v>
      </c>
      <c r="E31">
        <f t="shared" si="6"/>
        <v>0.45923819860068271</v>
      </c>
      <c r="F31">
        <f t="shared" si="7"/>
        <v>3.9895345496302789E-2</v>
      </c>
      <c r="G31">
        <f t="shared" si="8"/>
        <v>8.6645590301457623E-4</v>
      </c>
      <c r="H31">
        <f t="shared" si="9"/>
        <v>0.47918587134883406</v>
      </c>
      <c r="I31">
        <f t="shared" si="10"/>
        <v>2.081412865116597E-2</v>
      </c>
      <c r="K31">
        <f>E31*(1-'Herencia ligada al sexo'!B$7)</f>
        <v>0.36739055888054617</v>
      </c>
      <c r="L31">
        <f>F31*(1-'Herencia ligada al sexo'!B$7)</f>
        <v>3.1916276397042233E-2</v>
      </c>
      <c r="M31">
        <f>G31*(1-'Herencia ligada al sexo'!B$9)</f>
        <v>0</v>
      </c>
      <c r="N31">
        <f>H31*(1-'Herencia ligada al sexo'!B$8)</f>
        <v>0.38334869707906727</v>
      </c>
      <c r="O31">
        <f>I31*(1-'Herencia ligada al sexo'!B$10)</f>
        <v>1.6651302920932778E-2</v>
      </c>
      <c r="Q31">
        <f t="shared" si="11"/>
        <v>0.45963645331890146</v>
      </c>
      <c r="R31">
        <f t="shared" si="12"/>
        <v>3.9929943031149155E-2</v>
      </c>
      <c r="S31">
        <f t="shared" si="13"/>
        <v>0</v>
      </c>
      <c r="T31">
        <f t="shared" si="14"/>
        <v>0.47960142483447604</v>
      </c>
      <c r="U31">
        <f t="shared" si="15"/>
        <v>2.0832178815473289E-2</v>
      </c>
      <c r="W31">
        <f t="shared" si="16"/>
        <v>0.95920284966895208</v>
      </c>
      <c r="X31">
        <f t="shared" si="17"/>
        <v>4.0797150331047867E-2</v>
      </c>
    </row>
    <row r="32" spans="1:24" x14ac:dyDescent="0.25">
      <c r="A32" s="1">
        <v>31</v>
      </c>
      <c r="B32">
        <f t="shared" si="4"/>
        <v>0.95920284966895208</v>
      </c>
      <c r="C32">
        <f t="shared" si="5"/>
        <v>4.0797150331047867E-2</v>
      </c>
      <c r="E32">
        <f t="shared" si="6"/>
        <v>0.46003505340651912</v>
      </c>
      <c r="F32">
        <f t="shared" si="7"/>
        <v>3.9132742855913748E-2</v>
      </c>
      <c r="G32">
        <f t="shared" si="8"/>
        <v>8.3220373756705951E-4</v>
      </c>
      <c r="H32">
        <f t="shared" si="9"/>
        <v>0.47960142483447604</v>
      </c>
      <c r="I32">
        <f t="shared" si="10"/>
        <v>2.0398575165523933E-2</v>
      </c>
      <c r="K32">
        <f>E32*(1-'Herencia ligada al sexo'!B$7)</f>
        <v>0.36802804272521533</v>
      </c>
      <c r="L32">
        <f>F32*(1-'Herencia ligada al sexo'!B$7)</f>
        <v>3.1306194284730998E-2</v>
      </c>
      <c r="M32">
        <f>G32*(1-'Herencia ligada al sexo'!B$9)</f>
        <v>0</v>
      </c>
      <c r="N32">
        <f>H32*(1-'Herencia ligada al sexo'!B$8)</f>
        <v>0.38368113986758084</v>
      </c>
      <c r="O32">
        <f>I32*(1-'Herencia ligada al sexo'!B$10)</f>
        <v>1.6318860132419146E-2</v>
      </c>
      <c r="Q32">
        <f t="shared" si="11"/>
        <v>0.46041821516602432</v>
      </c>
      <c r="R32">
        <f t="shared" si="12"/>
        <v>3.9165336395244943E-2</v>
      </c>
      <c r="S32">
        <f t="shared" si="13"/>
        <v>0</v>
      </c>
      <c r="T32">
        <f t="shared" si="14"/>
        <v>0.48000088336364677</v>
      </c>
      <c r="U32">
        <f t="shared" si="15"/>
        <v>2.0415565075083963E-2</v>
      </c>
      <c r="W32">
        <f t="shared" si="16"/>
        <v>0.96000176672729354</v>
      </c>
      <c r="X32">
        <f t="shared" si="17"/>
        <v>3.9998233272706435E-2</v>
      </c>
    </row>
    <row r="33" spans="1:24" x14ac:dyDescent="0.25">
      <c r="A33" s="1">
        <v>32</v>
      </c>
      <c r="B33">
        <f t="shared" si="4"/>
        <v>0.96000176672729354</v>
      </c>
      <c r="C33">
        <f t="shared" si="5"/>
        <v>3.9998233272706435E-2</v>
      </c>
      <c r="E33">
        <f t="shared" si="6"/>
        <v>0.46080169605976246</v>
      </c>
      <c r="F33">
        <f t="shared" si="7"/>
        <v>3.8398374607768591E-2</v>
      </c>
      <c r="G33">
        <f t="shared" si="8"/>
        <v>7.9992933246892002E-4</v>
      </c>
      <c r="H33">
        <f t="shared" si="9"/>
        <v>0.48000088336364677</v>
      </c>
      <c r="I33">
        <f t="shared" si="10"/>
        <v>1.9999116636353217E-2</v>
      </c>
      <c r="K33">
        <f>E33*(1-'Herencia ligada al sexo'!B$7)</f>
        <v>0.36864135684780996</v>
      </c>
      <c r="L33">
        <f>F33*(1-'Herencia ligada al sexo'!B$7)</f>
        <v>3.0718699686214875E-2</v>
      </c>
      <c r="M33">
        <f>G33*(1-'Herencia ligada al sexo'!B$9)</f>
        <v>0</v>
      </c>
      <c r="N33">
        <f>H33*(1-'Herencia ligada al sexo'!B$8)</f>
        <v>0.38400070669091746</v>
      </c>
      <c r="O33">
        <f>I33*(1-'Herencia ligada al sexo'!B$10)</f>
        <v>1.5999293309082573E-2</v>
      </c>
      <c r="Q33">
        <f t="shared" si="11"/>
        <v>0.4611705999499347</v>
      </c>
      <c r="R33">
        <f t="shared" si="12"/>
        <v>3.8429115184225281E-2</v>
      </c>
      <c r="S33">
        <f t="shared" si="13"/>
        <v>0</v>
      </c>
      <c r="T33">
        <f t="shared" si="14"/>
        <v>0.48038515754204741</v>
      </c>
      <c r="U33">
        <f t="shared" si="15"/>
        <v>2.0015127323792618E-2</v>
      </c>
      <c r="W33">
        <f t="shared" si="16"/>
        <v>0.96077031508409472</v>
      </c>
      <c r="X33">
        <f t="shared" si="17"/>
        <v>3.9229684915905255E-2</v>
      </c>
    </row>
    <row r="34" spans="1:24" x14ac:dyDescent="0.25">
      <c r="A34" s="1">
        <v>33</v>
      </c>
      <c r="B34">
        <f t="shared" si="4"/>
        <v>0.96077031508409472</v>
      </c>
      <c r="C34">
        <f t="shared" si="5"/>
        <v>3.9229684915905255E-2</v>
      </c>
      <c r="E34">
        <f t="shared" si="6"/>
        <v>0.46153979917339533</v>
      </c>
      <c r="F34">
        <f t="shared" si="7"/>
        <v>3.769071673730405E-2</v>
      </c>
      <c r="G34">
        <f t="shared" si="8"/>
        <v>7.6948408930060214E-4</v>
      </c>
      <c r="H34">
        <f t="shared" si="9"/>
        <v>0.48038515754204736</v>
      </c>
      <c r="I34">
        <f t="shared" si="10"/>
        <v>1.9614842457952628E-2</v>
      </c>
      <c r="K34">
        <f>E34*(1-'Herencia ligada al sexo'!B$7)</f>
        <v>0.36923183933871628</v>
      </c>
      <c r="L34">
        <f>F34*(1-'Herencia ligada al sexo'!B$7)</f>
        <v>3.0152573389843243E-2</v>
      </c>
      <c r="M34">
        <f>G34*(1-'Herencia ligada al sexo'!B$9)</f>
        <v>0</v>
      </c>
      <c r="N34">
        <f>H34*(1-'Herencia ligada al sexo'!B$8)</f>
        <v>0.3843081260336379</v>
      </c>
      <c r="O34">
        <f>I34*(1-'Herencia ligada al sexo'!B$10)</f>
        <v>1.5691873966362103E-2</v>
      </c>
      <c r="Q34">
        <f t="shared" si="11"/>
        <v>0.46189522019626045</v>
      </c>
      <c r="R34">
        <f t="shared" si="12"/>
        <v>3.7719741478224086E-2</v>
      </c>
      <c r="S34">
        <f t="shared" si="13"/>
        <v>0</v>
      </c>
      <c r="T34">
        <f t="shared" si="14"/>
        <v>0.48075509093537244</v>
      </c>
      <c r="U34">
        <f t="shared" si="15"/>
        <v>1.9629947390143156E-2</v>
      </c>
      <c r="W34">
        <f t="shared" si="16"/>
        <v>0.961510181870745</v>
      </c>
      <c r="X34">
        <f t="shared" si="17"/>
        <v>3.8489818129255199E-2</v>
      </c>
    </row>
    <row r="35" spans="1:24" x14ac:dyDescent="0.25">
      <c r="A35" s="1">
        <v>34</v>
      </c>
      <c r="B35">
        <f t="shared" si="4"/>
        <v>0.961510181870745</v>
      </c>
      <c r="C35">
        <f t="shared" si="5"/>
        <v>3.8489818129255199E-2</v>
      </c>
      <c r="E35">
        <f t="shared" si="6"/>
        <v>0.46225091492055653</v>
      </c>
      <c r="F35">
        <f t="shared" si="7"/>
        <v>3.7008352029632062E-2</v>
      </c>
      <c r="G35">
        <f t="shared" si="8"/>
        <v>7.4073304981157114E-4</v>
      </c>
      <c r="H35">
        <f t="shared" si="9"/>
        <v>0.4807550909353725</v>
      </c>
      <c r="I35">
        <f t="shared" si="10"/>
        <v>1.9244909064627599E-2</v>
      </c>
      <c r="K35">
        <f>E35*(1-'Herencia ligada al sexo'!B$7)</f>
        <v>0.36980073193644525</v>
      </c>
      <c r="L35">
        <f>F35*(1-'Herencia ligada al sexo'!B$7)</f>
        <v>2.9606681623705652E-2</v>
      </c>
      <c r="M35">
        <f>G35*(1-'Herencia ligada al sexo'!B$9)</f>
        <v>0</v>
      </c>
      <c r="N35">
        <f>H35*(1-'Herencia ligada al sexo'!B$8)</f>
        <v>0.384604072748298</v>
      </c>
      <c r="O35">
        <f>I35*(1-'Herencia ligada al sexo'!B$10)</f>
        <v>1.539592725170208E-2</v>
      </c>
      <c r="Q35">
        <f t="shared" si="11"/>
        <v>0.4625935732689071</v>
      </c>
      <c r="R35">
        <f t="shared" si="12"/>
        <v>3.7035785660096222E-2</v>
      </c>
      <c r="S35">
        <f t="shared" si="13"/>
        <v>0</v>
      </c>
      <c r="T35">
        <f t="shared" si="14"/>
        <v>0.48111146609895517</v>
      </c>
      <c r="U35">
        <f t="shared" si="15"/>
        <v>1.9259174972041489E-2</v>
      </c>
      <c r="W35">
        <f t="shared" si="16"/>
        <v>0.96222293219791033</v>
      </c>
      <c r="X35">
        <f t="shared" si="17"/>
        <v>3.7777067802089601E-2</v>
      </c>
    </row>
    <row r="36" spans="1:24" x14ac:dyDescent="0.25">
      <c r="A36" s="1">
        <v>35</v>
      </c>
      <c r="B36">
        <f t="shared" si="4"/>
        <v>0.96222293219791033</v>
      </c>
      <c r="C36">
        <f t="shared" si="5"/>
        <v>3.7777067802089601E-2</v>
      </c>
      <c r="E36">
        <f t="shared" si="6"/>
        <v>0.46293648562377215</v>
      </c>
      <c r="F36">
        <f t="shared" si="7"/>
        <v>3.6349960950365925E-2</v>
      </c>
      <c r="G36">
        <f t="shared" si="8"/>
        <v>7.1355342586183746E-4</v>
      </c>
      <c r="H36">
        <f t="shared" si="9"/>
        <v>0.48111146609895517</v>
      </c>
      <c r="I36">
        <f t="shared" si="10"/>
        <v>1.88885339010448E-2</v>
      </c>
      <c r="K36">
        <f>E36*(1-'Herencia ligada al sexo'!B$7)</f>
        <v>0.37034918849901777</v>
      </c>
      <c r="L36">
        <f>F36*(1-'Herencia ligada al sexo'!B$7)</f>
        <v>2.9079968760292743E-2</v>
      </c>
      <c r="M36">
        <f>G36*(1-'Herencia ligada al sexo'!B$9)</f>
        <v>0</v>
      </c>
      <c r="N36">
        <f>H36*(1-'Herencia ligada al sexo'!B$8)</f>
        <v>0.38488917287916413</v>
      </c>
      <c r="O36">
        <f>I36*(1-'Herencia ligada al sexo'!B$10)</f>
        <v>1.5110827120835842E-2</v>
      </c>
      <c r="Q36">
        <f t="shared" si="11"/>
        <v>0.46326705141539859</v>
      </c>
      <c r="R36">
        <f t="shared" si="12"/>
        <v>3.6375917110639089E-2</v>
      </c>
      <c r="S36">
        <f t="shared" si="13"/>
        <v>0</v>
      </c>
      <c r="T36">
        <f t="shared" si="14"/>
        <v>0.48145500997071811</v>
      </c>
      <c r="U36">
        <f t="shared" si="15"/>
        <v>1.8902021503244156E-2</v>
      </c>
      <c r="W36">
        <f t="shared" si="16"/>
        <v>0.96291001994143621</v>
      </c>
      <c r="X36">
        <f t="shared" si="17"/>
        <v>3.7089980058563704E-2</v>
      </c>
    </row>
    <row r="37" spans="1:24" x14ac:dyDescent="0.25">
      <c r="A37" s="1">
        <v>36</v>
      </c>
      <c r="B37">
        <f t="shared" si="4"/>
        <v>0.96291001994143621</v>
      </c>
      <c r="C37">
        <f t="shared" si="5"/>
        <v>3.7089980058563704E-2</v>
      </c>
      <c r="E37">
        <f t="shared" si="6"/>
        <v>0.46359785325180852</v>
      </c>
      <c r="F37">
        <f t="shared" si="7"/>
        <v>3.5714313437819049E-2</v>
      </c>
      <c r="G37">
        <f t="shared" si="8"/>
        <v>6.8783331037232658E-4</v>
      </c>
      <c r="H37">
        <f t="shared" si="9"/>
        <v>0.48145500997071811</v>
      </c>
      <c r="I37">
        <f t="shared" si="10"/>
        <v>1.8544990029281852E-2</v>
      </c>
      <c r="K37">
        <f>E37*(1-'Herencia ligada al sexo'!B$7)</f>
        <v>0.37087828260144684</v>
      </c>
      <c r="L37">
        <f>F37*(1-'Herencia ligada al sexo'!B$7)</f>
        <v>2.8571450750255242E-2</v>
      </c>
      <c r="M37">
        <f>G37*(1-'Herencia ligada al sexo'!B$9)</f>
        <v>0</v>
      </c>
      <c r="N37">
        <f>H37*(1-'Herencia ligada al sexo'!B$8)</f>
        <v>0.38516400797657452</v>
      </c>
      <c r="O37">
        <f>I37*(1-'Herencia ligada al sexo'!B$10)</f>
        <v>1.4835992023425483E-2</v>
      </c>
      <c r="Q37">
        <f t="shared" si="11"/>
        <v>0.46391695078380407</v>
      </c>
      <c r="R37">
        <f t="shared" si="12"/>
        <v>3.5738895840854323E-2</v>
      </c>
      <c r="S37">
        <f t="shared" si="13"/>
        <v>0</v>
      </c>
      <c r="T37">
        <f t="shared" si="14"/>
        <v>0.48178639870423134</v>
      </c>
      <c r="U37">
        <f t="shared" si="15"/>
        <v>1.8557754671110364E-2</v>
      </c>
      <c r="W37">
        <f t="shared" si="16"/>
        <v>0.96357279740846258</v>
      </c>
      <c r="X37">
        <f t="shared" si="17"/>
        <v>3.6427202591537526E-2</v>
      </c>
    </row>
    <row r="38" spans="1:24" x14ac:dyDescent="0.25">
      <c r="A38" s="1">
        <v>37</v>
      </c>
      <c r="B38">
        <f t="shared" si="4"/>
        <v>0.96357279740846258</v>
      </c>
      <c r="C38">
        <f t="shared" si="5"/>
        <v>3.6427202591537526E-2</v>
      </c>
      <c r="E38">
        <f t="shared" si="6"/>
        <v>0.46423626795278505</v>
      </c>
      <c r="F38">
        <f t="shared" si="7"/>
        <v>3.510026150289261E-2</v>
      </c>
      <c r="G38">
        <f t="shared" si="8"/>
        <v>6.6347054432245917E-4</v>
      </c>
      <c r="H38">
        <f t="shared" si="9"/>
        <v>0.48178639870423129</v>
      </c>
      <c r="I38">
        <f t="shared" si="10"/>
        <v>1.8213601295768763E-2</v>
      </c>
      <c r="K38">
        <f>E38*(1-'Herencia ligada al sexo'!B$7)</f>
        <v>0.37138901436222804</v>
      </c>
      <c r="L38">
        <f>F38*(1-'Herencia ligada al sexo'!B$7)</f>
        <v>2.8080209202314091E-2</v>
      </c>
      <c r="M38">
        <f>G38*(1-'Herencia ligada al sexo'!B$9)</f>
        <v>0</v>
      </c>
      <c r="N38">
        <f>H38*(1-'Herencia ligada al sexo'!B$8)</f>
        <v>0.38542911896338505</v>
      </c>
      <c r="O38">
        <f>I38*(1-'Herencia ligada al sexo'!B$10)</f>
        <v>1.457088103661501E-2</v>
      </c>
      <c r="Q38">
        <f t="shared" si="11"/>
        <v>0.4645444795314817</v>
      </c>
      <c r="R38">
        <f t="shared" si="12"/>
        <v>3.5123564953650953E-2</v>
      </c>
      <c r="S38">
        <f t="shared" si="13"/>
        <v>0</v>
      </c>
      <c r="T38">
        <f t="shared" si="14"/>
        <v>0.48210626200830714</v>
      </c>
      <c r="U38">
        <f t="shared" si="15"/>
        <v>1.8225693506560212E-2</v>
      </c>
      <c r="W38">
        <f t="shared" si="16"/>
        <v>0.96421252401661439</v>
      </c>
      <c r="X38">
        <f t="shared" si="17"/>
        <v>3.5787475983385691E-2</v>
      </c>
    </row>
    <row r="39" spans="1:24" x14ac:dyDescent="0.25">
      <c r="A39" s="1">
        <v>38</v>
      </c>
      <c r="B39">
        <f t="shared" si="4"/>
        <v>0.96421252401661439</v>
      </c>
      <c r="C39">
        <f t="shared" si="5"/>
        <v>3.5787475983385691E-2</v>
      </c>
      <c r="E39">
        <f t="shared" si="6"/>
        <v>0.46485289573524508</v>
      </c>
      <c r="F39">
        <f t="shared" si="7"/>
        <v>3.450673254612429E-2</v>
      </c>
      <c r="G39">
        <f t="shared" si="8"/>
        <v>6.4037171863070381E-4</v>
      </c>
      <c r="H39">
        <f t="shared" si="9"/>
        <v>0.4821062620083072</v>
      </c>
      <c r="I39">
        <f t="shared" si="10"/>
        <v>1.7893737991692846E-2</v>
      </c>
      <c r="K39">
        <f>E39*(1-'Herencia ligada al sexo'!B$7)</f>
        <v>0.37188231658819609</v>
      </c>
      <c r="L39">
        <f>F39*(1-'Herencia ligada al sexo'!B$7)</f>
        <v>2.7605386036899434E-2</v>
      </c>
      <c r="M39">
        <f>G39*(1-'Herencia ligada al sexo'!B$9)</f>
        <v>0</v>
      </c>
      <c r="N39">
        <f>H39*(1-'Herencia ligada al sexo'!B$8)</f>
        <v>0.38568500960664576</v>
      </c>
      <c r="O39">
        <f>I39*(1-'Herencia ligada al sexo'!B$10)</f>
        <v>1.4314990393354278E-2</v>
      </c>
      <c r="Q39">
        <f t="shared" si="11"/>
        <v>0.46515076513013381</v>
      </c>
      <c r="R39">
        <f t="shared" si="12"/>
        <v>3.4528843841197206E-2</v>
      </c>
      <c r="S39">
        <f t="shared" si="13"/>
        <v>0</v>
      </c>
      <c r="T39">
        <f t="shared" si="14"/>
        <v>0.48241518705073233</v>
      </c>
      <c r="U39">
        <f t="shared" si="15"/>
        <v>1.7905203977936629E-2</v>
      </c>
      <c r="W39">
        <f t="shared" si="16"/>
        <v>0.96483037410146477</v>
      </c>
      <c r="X39">
        <f t="shared" si="17"/>
        <v>3.5169625898535228E-2</v>
      </c>
    </row>
    <row r="40" spans="1:24" x14ac:dyDescent="0.25">
      <c r="A40" s="1">
        <v>39</v>
      </c>
      <c r="B40">
        <f t="shared" si="4"/>
        <v>0.96483037410146477</v>
      </c>
      <c r="C40">
        <f t="shared" si="5"/>
        <v>3.5169625898535228E-2</v>
      </c>
      <c r="E40">
        <f t="shared" si="6"/>
        <v>0.46544882539438626</v>
      </c>
      <c r="F40">
        <f t="shared" si="7"/>
        <v>3.3932723312692308E-2</v>
      </c>
      <c r="G40">
        <f t="shared" si="8"/>
        <v>6.1845129292145999E-4</v>
      </c>
      <c r="H40">
        <f t="shared" si="9"/>
        <v>0.48241518705073239</v>
      </c>
      <c r="I40">
        <f t="shared" si="10"/>
        <v>1.7584812949267614E-2</v>
      </c>
      <c r="K40">
        <f>E40*(1-'Herencia ligada al sexo'!B$7)</f>
        <v>0.37235906031550903</v>
      </c>
      <c r="L40">
        <f>F40*(1-'Herencia ligada al sexo'!B$7)</f>
        <v>2.7146178650153847E-2</v>
      </c>
      <c r="M40">
        <f>G40*(1-'Herencia ligada al sexo'!B$9)</f>
        <v>0</v>
      </c>
      <c r="N40">
        <f>H40*(1-'Herencia ligada al sexo'!B$8)</f>
        <v>0.38593214964058592</v>
      </c>
      <c r="O40">
        <f>I40*(1-'Herencia ligada al sexo'!B$10)</f>
        <v>1.4067850359414092E-2</v>
      </c>
      <c r="Q40">
        <f t="shared" si="11"/>
        <v>0.46573686095820704</v>
      </c>
      <c r="R40">
        <f t="shared" si="12"/>
        <v>3.3953722035984957E-2</v>
      </c>
      <c r="S40">
        <f t="shared" si="13"/>
        <v>0</v>
      </c>
      <c r="T40">
        <f t="shared" si="14"/>
        <v>0.48271372197619949</v>
      </c>
      <c r="U40">
        <f t="shared" si="15"/>
        <v>1.7595695029608529E-2</v>
      </c>
      <c r="W40">
        <f t="shared" si="16"/>
        <v>0.9654274439523991</v>
      </c>
      <c r="X40">
        <f t="shared" si="17"/>
        <v>3.4572556047601011E-2</v>
      </c>
    </row>
    <row r="41" spans="1:24" x14ac:dyDescent="0.25">
      <c r="A41" s="1">
        <v>40</v>
      </c>
      <c r="B41">
        <f t="shared" si="4"/>
        <v>0.9654274439523991</v>
      </c>
      <c r="C41">
        <f t="shared" si="5"/>
        <v>3.4572556047601011E-2</v>
      </c>
      <c r="E41">
        <f t="shared" si="6"/>
        <v>0.46602507476823135</v>
      </c>
      <c r="F41">
        <f t="shared" si="7"/>
        <v>3.3377294415936502E-2</v>
      </c>
      <c r="G41">
        <f t="shared" si="8"/>
        <v>5.976308158322566E-4</v>
      </c>
      <c r="H41">
        <f t="shared" si="9"/>
        <v>0.48271372197619955</v>
      </c>
      <c r="I41">
        <f t="shared" si="10"/>
        <v>1.7286278023800505E-2</v>
      </c>
      <c r="K41">
        <f>E41*(1-'Herencia ligada al sexo'!B$7)</f>
        <v>0.3728200598145851</v>
      </c>
      <c r="L41">
        <f>F41*(1-'Herencia ligada al sexo'!B$7)</f>
        <v>2.6701835532749203E-2</v>
      </c>
      <c r="M41">
        <f>G41*(1-'Herencia ligada al sexo'!B$9)</f>
        <v>0</v>
      </c>
      <c r="N41">
        <f>H41*(1-'Herencia ligada al sexo'!B$8)</f>
        <v>0.38617097758095964</v>
      </c>
      <c r="O41">
        <f>I41*(1-'Herencia ligada al sexo'!B$10)</f>
        <v>1.3829022419040405E-2</v>
      </c>
      <c r="Q41">
        <f t="shared" si="11"/>
        <v>0.46630375226012016</v>
      </c>
      <c r="R41">
        <f t="shared" si="12"/>
        <v>3.3397253643878244E-2</v>
      </c>
      <c r="S41">
        <f t="shared" si="13"/>
        <v>0</v>
      </c>
      <c r="T41">
        <f t="shared" si="14"/>
        <v>0.48300237908205923</v>
      </c>
      <c r="U41">
        <f t="shared" si="15"/>
        <v>1.7296615013942421E-2</v>
      </c>
      <c r="W41">
        <f t="shared" si="16"/>
        <v>0.96600475816411846</v>
      </c>
      <c r="X41">
        <f t="shared" si="17"/>
        <v>3.399524183588154E-2</v>
      </c>
    </row>
    <row r="42" spans="1:24" x14ac:dyDescent="0.25">
      <c r="A42" s="1">
        <v>41</v>
      </c>
      <c r="B42">
        <f t="shared" si="4"/>
        <v>0.96600475816411846</v>
      </c>
      <c r="C42">
        <f t="shared" si="5"/>
        <v>3.399524183588154E-2</v>
      </c>
      <c r="E42">
        <f t="shared" si="6"/>
        <v>0.46658259639785848</v>
      </c>
      <c r="F42">
        <f t="shared" si="7"/>
        <v>3.283956536840147E-2</v>
      </c>
      <c r="G42">
        <f t="shared" si="8"/>
        <v>5.7783823374003525E-4</v>
      </c>
      <c r="H42">
        <f t="shared" si="9"/>
        <v>0.48300237908205923</v>
      </c>
      <c r="I42">
        <f t="shared" si="10"/>
        <v>1.699762091794077E-2</v>
      </c>
      <c r="K42">
        <f>E42*(1-'Herencia ligada al sexo'!B$7)</f>
        <v>0.3732660771182868</v>
      </c>
      <c r="L42">
        <f>F42*(1-'Herencia ligada al sexo'!B$7)</f>
        <v>2.6271652294721178E-2</v>
      </c>
      <c r="M42">
        <f>G42*(1-'Herencia ligada al sexo'!B$9)</f>
        <v>0</v>
      </c>
      <c r="N42">
        <f>H42*(1-'Herencia ligada al sexo'!B$8)</f>
        <v>0.38640190326564738</v>
      </c>
      <c r="O42">
        <f>I42*(1-'Herencia ligada al sexo'!B$10)</f>
        <v>1.3598096734352617E-2</v>
      </c>
      <c r="Q42">
        <f t="shared" si="11"/>
        <v>0.46685236154186915</v>
      </c>
      <c r="R42">
        <f t="shared" si="12"/>
        <v>3.2858552296223573E-2</v>
      </c>
      <c r="S42">
        <f t="shared" si="13"/>
        <v>0</v>
      </c>
      <c r="T42">
        <f t="shared" si="14"/>
        <v>0.48328163768998095</v>
      </c>
      <c r="U42">
        <f t="shared" si="15"/>
        <v>1.7007448471926211E-2</v>
      </c>
      <c r="W42">
        <f t="shared" si="16"/>
        <v>0.96656327537996189</v>
      </c>
      <c r="X42">
        <f t="shared" si="17"/>
        <v>3.3436724620037994E-2</v>
      </c>
    </row>
    <row r="43" spans="1:24" x14ac:dyDescent="0.25">
      <c r="A43" s="1">
        <v>42</v>
      </c>
      <c r="B43">
        <f t="shared" si="4"/>
        <v>0.96656327537996189</v>
      </c>
      <c r="C43">
        <f t="shared" si="5"/>
        <v>3.3436724620037994E-2</v>
      </c>
      <c r="E43">
        <f t="shared" si="6"/>
        <v>0.46712228265662004</v>
      </c>
      <c r="F43">
        <f t="shared" si="7"/>
        <v>3.2318710066721733E-2</v>
      </c>
      <c r="G43">
        <f t="shared" si="8"/>
        <v>5.5900727665812743E-4</v>
      </c>
      <c r="H43">
        <f t="shared" si="9"/>
        <v>0.48328163768998095</v>
      </c>
      <c r="I43">
        <f t="shared" si="10"/>
        <v>1.6718362310018997E-2</v>
      </c>
      <c r="K43">
        <f>E43*(1-'Herencia ligada al sexo'!B$7)</f>
        <v>0.37369782612529606</v>
      </c>
      <c r="L43">
        <f>F43*(1-'Herencia ligada al sexo'!B$7)</f>
        <v>2.5854968053377388E-2</v>
      </c>
      <c r="M43">
        <f>G43*(1-'Herencia ligada al sexo'!B$9)</f>
        <v>0</v>
      </c>
      <c r="N43">
        <f>H43*(1-'Herencia ligada al sexo'!B$8)</f>
        <v>0.38662531015198476</v>
      </c>
      <c r="O43">
        <f>I43*(1-'Herencia ligada al sexo'!B$10)</f>
        <v>1.3374689848015198E-2</v>
      </c>
      <c r="Q43">
        <f t="shared" si="11"/>
        <v>0.4673835534639969</v>
      </c>
      <c r="R43">
        <f t="shared" si="12"/>
        <v>3.2336786565715717E-2</v>
      </c>
      <c r="S43">
        <f t="shared" si="13"/>
        <v>0</v>
      </c>
      <c r="T43">
        <f t="shared" si="14"/>
        <v>0.48355194674685475</v>
      </c>
      <c r="U43">
        <f t="shared" si="15"/>
        <v>1.672771322343275E-2</v>
      </c>
      <c r="W43">
        <f t="shared" si="16"/>
        <v>0.96710389349370951</v>
      </c>
      <c r="X43">
        <f t="shared" si="17"/>
        <v>3.2896106506290608E-2</v>
      </c>
    </row>
    <row r="44" spans="1:24" x14ac:dyDescent="0.25">
      <c r="A44" s="1">
        <v>43</v>
      </c>
      <c r="B44">
        <f t="shared" si="4"/>
        <v>0.96710389349370951</v>
      </c>
      <c r="C44">
        <f t="shared" si="5"/>
        <v>3.2896106506290608E-2</v>
      </c>
      <c r="E44">
        <f t="shared" si="6"/>
        <v>0.46764497040534614</v>
      </c>
      <c r="F44">
        <f t="shared" si="7"/>
        <v>3.1813952683017399E-2</v>
      </c>
      <c r="G44">
        <f t="shared" si="8"/>
        <v>5.410769116366076E-4</v>
      </c>
      <c r="H44">
        <f t="shared" si="9"/>
        <v>0.48355194674685475</v>
      </c>
      <c r="I44">
        <f t="shared" si="10"/>
        <v>1.6448053253145304E-2</v>
      </c>
      <c r="K44">
        <f>E44*(1-'Herencia ligada al sexo'!B$7)</f>
        <v>0.37411597632427696</v>
      </c>
      <c r="L44">
        <f>F44*(1-'Herencia ligada al sexo'!B$7)</f>
        <v>2.5451162146413922E-2</v>
      </c>
      <c r="M44">
        <f>G44*(1-'Herencia ligada al sexo'!B$9)</f>
        <v>0</v>
      </c>
      <c r="N44">
        <f>H44*(1-'Herencia ligada al sexo'!B$8)</f>
        <v>0.38684155739748383</v>
      </c>
      <c r="O44">
        <f>I44*(1-'Herencia ligada al sexo'!B$10)</f>
        <v>1.3158442602516245E-2</v>
      </c>
      <c r="Q44">
        <f t="shared" si="11"/>
        <v>0.46789813928551127</v>
      </c>
      <c r="R44">
        <f t="shared" si="12"/>
        <v>3.1831175797311567E-2</v>
      </c>
      <c r="S44">
        <f t="shared" si="13"/>
        <v>0</v>
      </c>
      <c r="T44">
        <f t="shared" si="14"/>
        <v>0.48381372718416693</v>
      </c>
      <c r="U44">
        <f t="shared" si="15"/>
        <v>1.6456957733010414E-2</v>
      </c>
      <c r="W44">
        <f t="shared" si="16"/>
        <v>0.96762745436833397</v>
      </c>
      <c r="X44">
        <f t="shared" si="17"/>
        <v>3.2372545631666194E-2</v>
      </c>
    </row>
    <row r="45" spans="1:24" x14ac:dyDescent="0.25">
      <c r="A45" s="1">
        <v>44</v>
      </c>
      <c r="B45">
        <f t="shared" si="4"/>
        <v>0.96762745436833397</v>
      </c>
      <c r="C45">
        <f t="shared" si="5"/>
        <v>3.2372545631666194E-2</v>
      </c>
      <c r="E45">
        <f t="shared" si="6"/>
        <v>0.46815144522367114</v>
      </c>
      <c r="F45">
        <f t="shared" si="7"/>
        <v>3.1324563920991887E-2</v>
      </c>
      <c r="G45">
        <f t="shared" si="8"/>
        <v>5.2399085533715495E-4</v>
      </c>
      <c r="H45">
        <f t="shared" si="9"/>
        <v>0.48381372718416699</v>
      </c>
      <c r="I45">
        <f t="shared" si="10"/>
        <v>1.6186272815833097E-2</v>
      </c>
      <c r="K45">
        <f>E45*(1-'Herencia ligada al sexo'!B$7)</f>
        <v>0.37452115617893694</v>
      </c>
      <c r="L45">
        <f>F45*(1-'Herencia ligada al sexo'!B$7)</f>
        <v>2.5059651136793509E-2</v>
      </c>
      <c r="M45">
        <f>G45*(1-'Herencia ligada al sexo'!B$9)</f>
        <v>0</v>
      </c>
      <c r="N45">
        <f>H45*(1-'Herencia ligada al sexo'!B$8)</f>
        <v>0.3870509817473336</v>
      </c>
      <c r="O45">
        <f>I45*(1-'Herencia ligada al sexo'!B$10)</f>
        <v>1.2949018252666478E-2</v>
      </c>
      <c r="Q45">
        <f t="shared" si="11"/>
        <v>0.46839688090593418</v>
      </c>
      <c r="R45">
        <f t="shared" si="12"/>
        <v>3.13409863112162E-2</v>
      </c>
      <c r="S45">
        <f t="shared" si="13"/>
        <v>0</v>
      </c>
      <c r="T45">
        <f t="shared" si="14"/>
        <v>0.48406737406154215</v>
      </c>
      <c r="U45">
        <f t="shared" si="15"/>
        <v>1.6194758721307448E-2</v>
      </c>
      <c r="W45">
        <f t="shared" si="16"/>
        <v>0.96813474812308442</v>
      </c>
      <c r="X45">
        <f t="shared" si="17"/>
        <v>3.1865251876915551E-2</v>
      </c>
    </row>
    <row r="46" spans="1:24" x14ac:dyDescent="0.25">
      <c r="A46" s="1">
        <v>45</v>
      </c>
      <c r="B46">
        <f t="shared" si="4"/>
        <v>0.96813474812308442</v>
      </c>
      <c r="C46">
        <f t="shared" si="5"/>
        <v>3.1865251876915551E-2</v>
      </c>
      <c r="E46">
        <f t="shared" si="6"/>
        <v>0.46864244526167403</v>
      </c>
      <c r="F46">
        <f t="shared" si="7"/>
        <v>3.0849857599736279E-2</v>
      </c>
      <c r="G46">
        <f t="shared" si="8"/>
        <v>5.0769713858963498E-4</v>
      </c>
      <c r="H46">
        <f t="shared" si="9"/>
        <v>0.48406737406154221</v>
      </c>
      <c r="I46">
        <f t="shared" si="10"/>
        <v>1.5932625938457776E-2</v>
      </c>
      <c r="K46">
        <f>E46*(1-'Herencia ligada al sexo'!B$7)</f>
        <v>0.37491395620933926</v>
      </c>
      <c r="L46">
        <f>F46*(1-'Herencia ligada al sexo'!B$7)</f>
        <v>2.4679886079789024E-2</v>
      </c>
      <c r="M46">
        <f>G46*(1-'Herencia ligada al sexo'!B$9)</f>
        <v>0</v>
      </c>
      <c r="N46">
        <f>H46*(1-'Herencia ligada al sexo'!B$8)</f>
        <v>0.38725389924923381</v>
      </c>
      <c r="O46">
        <f>I46*(1-'Herencia ligada al sexo'!B$10)</f>
        <v>1.2746100750766222E-2</v>
      </c>
      <c r="Q46">
        <f t="shared" si="11"/>
        <v>0.46888049454709613</v>
      </c>
      <c r="R46">
        <f t="shared" si="12"/>
        <v>3.0865527939952449E-2</v>
      </c>
      <c r="S46">
        <f t="shared" si="13"/>
        <v>0</v>
      </c>
      <c r="T46">
        <f t="shared" si="14"/>
        <v>0.48431325851707241</v>
      </c>
      <c r="U46">
        <f t="shared" si="15"/>
        <v>1.5940718995879045E-2</v>
      </c>
      <c r="W46">
        <f t="shared" si="16"/>
        <v>0.96862651703414482</v>
      </c>
      <c r="X46">
        <f t="shared" si="17"/>
        <v>3.1373482965855272E-2</v>
      </c>
    </row>
    <row r="47" spans="1:24" x14ac:dyDescent="0.25">
      <c r="A47" s="1">
        <v>46</v>
      </c>
      <c r="B47">
        <f t="shared" si="4"/>
        <v>0.96862651703414482</v>
      </c>
      <c r="C47">
        <f t="shared" si="5"/>
        <v>3.1373482965855272E-2</v>
      </c>
      <c r="E47">
        <f t="shared" si="6"/>
        <v>0.46911866475084923</v>
      </c>
      <c r="F47">
        <f t="shared" si="7"/>
        <v>3.0389187532446463E-2</v>
      </c>
      <c r="G47">
        <f t="shared" si="8"/>
        <v>4.9214771670440542E-4</v>
      </c>
      <c r="H47">
        <f t="shared" si="9"/>
        <v>0.48431325851707241</v>
      </c>
      <c r="I47">
        <f t="shared" si="10"/>
        <v>1.5686741482927636E-2</v>
      </c>
      <c r="K47">
        <f>E47*(1-'Herencia ligada al sexo'!B$7)</f>
        <v>0.37529493180067941</v>
      </c>
      <c r="L47">
        <f>F47*(1-'Herencia ligada al sexo'!B$7)</f>
        <v>2.4311350025957173E-2</v>
      </c>
      <c r="M47">
        <f>G47*(1-'Herencia ligada al sexo'!B$9)</f>
        <v>0</v>
      </c>
      <c r="N47">
        <f>H47*(1-'Herencia ligada al sexo'!B$8)</f>
        <v>0.38745060681365795</v>
      </c>
      <c r="O47">
        <f>I47*(1-'Herencia ligada al sexo'!B$10)</f>
        <v>1.2549393186342109E-2</v>
      </c>
      <c r="Q47">
        <f t="shared" si="11"/>
        <v>0.46934965411145613</v>
      </c>
      <c r="R47">
        <f t="shared" si="12"/>
        <v>3.0404150865873437E-2</v>
      </c>
      <c r="S47">
        <f t="shared" si="13"/>
        <v>0</v>
      </c>
      <c r="T47">
        <f t="shared" si="14"/>
        <v>0.4845517295443928</v>
      </c>
      <c r="U47">
        <f t="shared" si="15"/>
        <v>1.5694465478277665E-2</v>
      </c>
      <c r="W47">
        <f t="shared" si="16"/>
        <v>0.9691034590887857</v>
      </c>
      <c r="X47">
        <f t="shared" si="17"/>
        <v>3.0896540911214382E-2</v>
      </c>
    </row>
    <row r="48" spans="1:24" x14ac:dyDescent="0.25">
      <c r="A48" s="1">
        <v>47</v>
      </c>
      <c r="B48">
        <f t="shared" si="4"/>
        <v>0.9691034590887857</v>
      </c>
      <c r="C48">
        <f t="shared" si="5"/>
        <v>3.0896540911214382E-2</v>
      </c>
      <c r="E48">
        <f t="shared" si="6"/>
        <v>0.46958075720892489</v>
      </c>
      <c r="F48">
        <f t="shared" si="7"/>
        <v>2.9941944670936041E-2</v>
      </c>
      <c r="G48">
        <f t="shared" si="8"/>
        <v>4.7729812013917202E-4</v>
      </c>
      <c r="H48">
        <f t="shared" si="9"/>
        <v>0.48455172954439285</v>
      </c>
      <c r="I48">
        <f t="shared" si="10"/>
        <v>1.5448270455607191E-2</v>
      </c>
      <c r="K48">
        <f>E48*(1-'Herencia ligada al sexo'!B$7)</f>
        <v>0.37566460576713995</v>
      </c>
      <c r="L48">
        <f>F48*(1-'Herencia ligada al sexo'!B$7)</f>
        <v>2.3953555736748833E-2</v>
      </c>
      <c r="M48">
        <f>G48*(1-'Herencia ligada al sexo'!B$9)</f>
        <v>0</v>
      </c>
      <c r="N48">
        <f>H48*(1-'Herencia ligada al sexo'!B$8)</f>
        <v>0.38764138363551431</v>
      </c>
      <c r="O48">
        <f>I48*(1-'Herencia ligada al sexo'!B$10)</f>
        <v>1.2358616364485753E-2</v>
      </c>
      <c r="Q48">
        <f t="shared" si="11"/>
        <v>0.46980499424951211</v>
      </c>
      <c r="R48">
        <f t="shared" si="12"/>
        <v>2.995624272927715E-2</v>
      </c>
      <c r="S48">
        <f t="shared" si="13"/>
        <v>0</v>
      </c>
      <c r="T48">
        <f t="shared" si="14"/>
        <v>0.48478311561415061</v>
      </c>
      <c r="U48">
        <f t="shared" si="15"/>
        <v>1.5455647407060111E-2</v>
      </c>
      <c r="W48">
        <f t="shared" si="16"/>
        <v>0.96956623122830132</v>
      </c>
      <c r="X48">
        <f t="shared" si="17"/>
        <v>3.0433768771698684E-2</v>
      </c>
    </row>
    <row r="49" spans="1:24" x14ac:dyDescent="0.25">
      <c r="A49" s="1">
        <v>48</v>
      </c>
      <c r="B49">
        <f t="shared" si="4"/>
        <v>0.96956623122830132</v>
      </c>
      <c r="C49">
        <f t="shared" si="5"/>
        <v>3.0433768771698684E-2</v>
      </c>
      <c r="E49">
        <f t="shared" si="6"/>
        <v>0.47002933836912592</v>
      </c>
      <c r="F49">
        <f t="shared" si="7"/>
        <v>2.9507554490049461E-2</v>
      </c>
      <c r="G49">
        <f t="shared" si="8"/>
        <v>4.6310714082461102E-4</v>
      </c>
      <c r="H49">
        <f t="shared" si="9"/>
        <v>0.48478311561415066</v>
      </c>
      <c r="I49">
        <f t="shared" si="10"/>
        <v>1.5216884385849342E-2</v>
      </c>
      <c r="K49">
        <f>E49*(1-'Herencia ligada al sexo'!B$7)</f>
        <v>0.37602347069530073</v>
      </c>
      <c r="L49">
        <f>F49*(1-'Herencia ligada al sexo'!B$7)</f>
        <v>2.360604359203957E-2</v>
      </c>
      <c r="M49">
        <f>G49*(1-'Herencia ligada al sexo'!B$9)</f>
        <v>0</v>
      </c>
      <c r="N49">
        <f>H49*(1-'Herencia ligada al sexo'!B$8)</f>
        <v>0.38782649249132056</v>
      </c>
      <c r="O49">
        <f>I49*(1-'Herencia ligada al sexo'!B$10)</f>
        <v>1.2173507508679474E-2</v>
      </c>
      <c r="Q49">
        <f t="shared" si="11"/>
        <v>0.4702471131651848</v>
      </c>
      <c r="R49">
        <f t="shared" si="12"/>
        <v>2.9521225980606976E-2</v>
      </c>
      <c r="S49">
        <f t="shared" si="13"/>
        <v>0</v>
      </c>
      <c r="T49">
        <f t="shared" si="14"/>
        <v>0.48500772615548837</v>
      </c>
      <c r="U49">
        <f t="shared" si="15"/>
        <v>1.5223934698719764E-2</v>
      </c>
      <c r="W49">
        <f t="shared" si="16"/>
        <v>0.97001545231097674</v>
      </c>
      <c r="X49">
        <f t="shared" si="17"/>
        <v>2.9984547689023252E-2</v>
      </c>
    </row>
    <row r="50" spans="1:24" x14ac:dyDescent="0.25">
      <c r="A50" s="1">
        <v>49</v>
      </c>
      <c r="B50">
        <f t="shared" si="4"/>
        <v>0.97001545231097674</v>
      </c>
      <c r="C50">
        <f t="shared" si="5"/>
        <v>2.9984547689023252E-2</v>
      </c>
      <c r="E50">
        <f t="shared" si="6"/>
        <v>0.47046498886103438</v>
      </c>
      <c r="F50">
        <f t="shared" si="7"/>
        <v>2.9085474588907943E-2</v>
      </c>
      <c r="G50">
        <f t="shared" si="8"/>
        <v>4.4953655005765481E-4</v>
      </c>
      <c r="H50">
        <f t="shared" si="9"/>
        <v>0.48500772615548837</v>
      </c>
      <c r="I50">
        <f t="shared" si="10"/>
        <v>1.4992273844511626E-2</v>
      </c>
      <c r="K50">
        <f>E50*(1-'Herencia ligada al sexo'!B$7)</f>
        <v>0.37637199108882752</v>
      </c>
      <c r="L50">
        <f>F50*(1-'Herencia ligada al sexo'!B$7)</f>
        <v>2.3268379671126355E-2</v>
      </c>
      <c r="M50">
        <f>G50*(1-'Herencia ligada al sexo'!B$9)</f>
        <v>0</v>
      </c>
      <c r="N50">
        <f>H50*(1-'Herencia ligada al sexo'!B$8)</f>
        <v>0.38800618092439071</v>
      </c>
      <c r="O50">
        <f>I50*(1-'Herencia ligada al sexo'!B$10)</f>
        <v>1.1993819075609301E-2</v>
      </c>
      <c r="Q50">
        <f t="shared" si="11"/>
        <v>0.47067657518483602</v>
      </c>
      <c r="R50">
        <f t="shared" si="12"/>
        <v>2.9098555453138011E-2</v>
      </c>
      <c r="S50">
        <f t="shared" si="13"/>
        <v>0</v>
      </c>
      <c r="T50">
        <f t="shared" si="14"/>
        <v>0.48522585291140502</v>
      </c>
      <c r="U50">
        <f t="shared" si="15"/>
        <v>1.4999016450621098E-2</v>
      </c>
      <c r="W50">
        <f t="shared" si="16"/>
        <v>0.97045170582281004</v>
      </c>
      <c r="X50">
        <f t="shared" si="17"/>
        <v>2.9548294177190106E-2</v>
      </c>
    </row>
    <row r="51" spans="1:24" x14ac:dyDescent="0.25">
      <c r="A51" s="1">
        <v>50</v>
      </c>
      <c r="B51">
        <f t="shared" si="4"/>
        <v>0.97045170582281004</v>
      </c>
      <c r="C51">
        <f t="shared" si="5"/>
        <v>2.9548294177190106E-2</v>
      </c>
      <c r="E51">
        <f t="shared" si="6"/>
        <v>0.47088825666720091</v>
      </c>
      <c r="F51">
        <f t="shared" si="7"/>
        <v>2.8675192488408344E-2</v>
      </c>
      <c r="G51">
        <f t="shared" si="8"/>
        <v>4.3655084439088335E-4</v>
      </c>
      <c r="H51">
        <f t="shared" si="9"/>
        <v>0.48522585291140502</v>
      </c>
      <c r="I51">
        <f t="shared" si="10"/>
        <v>1.4774147088595053E-2</v>
      </c>
      <c r="K51">
        <f>E51*(1-'Herencia ligada al sexo'!B$7)</f>
        <v>0.37671060533376077</v>
      </c>
      <c r="L51">
        <f>F51*(1-'Herencia ligada al sexo'!B$7)</f>
        <v>2.2940153990726676E-2</v>
      </c>
      <c r="M51">
        <f>G51*(1-'Herencia ligada al sexo'!B$9)</f>
        <v>0</v>
      </c>
      <c r="N51">
        <f>H51*(1-'Herencia ligada al sexo'!B$8)</f>
        <v>0.38818068232912406</v>
      </c>
      <c r="O51">
        <f>I51*(1-'Herencia ligada al sexo'!B$10)</f>
        <v>1.1819317670876043E-2</v>
      </c>
      <c r="Q51">
        <f t="shared" si="11"/>
        <v>0.47109391311275756</v>
      </c>
      <c r="R51">
        <f t="shared" si="12"/>
        <v>2.8687716135110761E-2</v>
      </c>
      <c r="S51">
        <f t="shared" si="13"/>
        <v>0</v>
      </c>
      <c r="T51">
        <f t="shared" si="14"/>
        <v>0.48543777118031289</v>
      </c>
      <c r="U51">
        <f t="shared" si="15"/>
        <v>1.478059957181873E-2</v>
      </c>
      <c r="W51">
        <f t="shared" si="16"/>
        <v>0.9708755423606259</v>
      </c>
      <c r="X51">
        <f t="shared" si="17"/>
        <v>2.9124457639374109E-2</v>
      </c>
    </row>
    <row r="52" spans="1:24" x14ac:dyDescent="0.25">
      <c r="A52" s="1">
        <v>51</v>
      </c>
      <c r="B52">
        <f t="shared" si="4"/>
        <v>0.9708755423606259</v>
      </c>
      <c r="C52">
        <f t="shared" si="5"/>
        <v>2.9124457639374109E-2</v>
      </c>
      <c r="E52">
        <f t="shared" si="6"/>
        <v>0.47129965937701973</v>
      </c>
      <c r="F52">
        <f t="shared" si="7"/>
        <v>2.8276223606586413E-2</v>
      </c>
      <c r="G52">
        <f t="shared" si="8"/>
        <v>4.2411701639384842E-4</v>
      </c>
      <c r="H52">
        <f t="shared" si="9"/>
        <v>0.48543777118031295</v>
      </c>
      <c r="I52">
        <f t="shared" si="10"/>
        <v>1.4562228819687054E-2</v>
      </c>
      <c r="K52">
        <f>E52*(1-'Herencia ligada al sexo'!B$7)</f>
        <v>0.3770397275016158</v>
      </c>
      <c r="L52">
        <f>F52*(1-'Herencia ligada al sexo'!B$7)</f>
        <v>2.2620978885269132E-2</v>
      </c>
      <c r="M52">
        <f>G52*(1-'Herencia ligada al sexo'!B$9)</f>
        <v>0</v>
      </c>
      <c r="N52">
        <f>H52*(1-'Herencia ligada al sexo'!B$8)</f>
        <v>0.38835021694425037</v>
      </c>
      <c r="O52">
        <f>I52*(1-'Herencia ligada al sexo'!B$10)</f>
        <v>1.1649783055749645E-2</v>
      </c>
      <c r="Q52">
        <f t="shared" si="11"/>
        <v>0.47149963039349302</v>
      </c>
      <c r="R52">
        <f t="shared" si="12"/>
        <v>2.828822112252799E-2</v>
      </c>
      <c r="S52">
        <f t="shared" si="13"/>
        <v>0</v>
      </c>
      <c r="T52">
        <f t="shared" si="14"/>
        <v>0.48564374095475704</v>
      </c>
      <c r="U52">
        <f t="shared" si="15"/>
        <v>1.456840752922196E-2</v>
      </c>
      <c r="W52">
        <f t="shared" si="16"/>
        <v>0.97128748190951408</v>
      </c>
      <c r="X52">
        <f t="shared" si="17"/>
        <v>2.8712518090485955E-2</v>
      </c>
    </row>
    <row r="53" spans="1:24" x14ac:dyDescent="0.25">
      <c r="A53" s="1">
        <v>52</v>
      </c>
      <c r="B53">
        <f t="shared" si="4"/>
        <v>0.97128748190951408</v>
      </c>
      <c r="C53">
        <f t="shared" si="5"/>
        <v>2.8712518090485955E-2</v>
      </c>
      <c r="E53">
        <f t="shared" si="6"/>
        <v>0.47169968625706232</v>
      </c>
      <c r="F53">
        <f t="shared" si="7"/>
        <v>2.7888109395389472E-2</v>
      </c>
      <c r="G53">
        <f t="shared" si="8"/>
        <v>4.122043475482416E-4</v>
      </c>
      <c r="H53">
        <f t="shared" si="9"/>
        <v>0.48564374095475704</v>
      </c>
      <c r="I53">
        <f t="shared" si="10"/>
        <v>1.4356259045242977E-2</v>
      </c>
      <c r="K53">
        <f>E53*(1-'Herencia ligada al sexo'!B$7)</f>
        <v>0.37735974900564989</v>
      </c>
      <c r="L53">
        <f>F53*(1-'Herencia ligada al sexo'!B$7)</f>
        <v>2.2310487516311581E-2</v>
      </c>
      <c r="M53">
        <f>G53*(1-'Herencia ligada al sexo'!B$9)</f>
        <v>0</v>
      </c>
      <c r="N53">
        <f>H53*(1-'Herencia ligada al sexo'!B$8)</f>
        <v>0.38851499276380563</v>
      </c>
      <c r="O53">
        <f>I53*(1-'Herencia ligada al sexo'!B$10)</f>
        <v>1.1485007236194382E-2</v>
      </c>
      <c r="Q53">
        <f t="shared" si="11"/>
        <v>0.47189420309916258</v>
      </c>
      <c r="R53">
        <f t="shared" si="12"/>
        <v>2.7899609735817475E-2</v>
      </c>
      <c r="S53">
        <f t="shared" si="13"/>
        <v>0</v>
      </c>
      <c r="T53">
        <f t="shared" si="14"/>
        <v>0.48584400796707122</v>
      </c>
      <c r="U53">
        <f t="shared" si="15"/>
        <v>1.4362179197948636E-2</v>
      </c>
      <c r="W53">
        <f t="shared" si="16"/>
        <v>0.97168801593414256</v>
      </c>
      <c r="X53">
        <f t="shared" si="17"/>
        <v>2.8311984065857373E-2</v>
      </c>
    </row>
    <row r="54" spans="1:24" x14ac:dyDescent="0.25">
      <c r="A54" s="1">
        <v>53</v>
      </c>
      <c r="B54">
        <f t="shared" si="4"/>
        <v>0.97168801593414256</v>
      </c>
      <c r="C54">
        <f t="shared" si="5"/>
        <v>2.8311984065857373E-2</v>
      </c>
      <c r="E54">
        <f t="shared" si="6"/>
        <v>0.47208880015501525</v>
      </c>
      <c r="F54">
        <f t="shared" si="7"/>
        <v>2.7510415624112008E-2</v>
      </c>
      <c r="G54">
        <f t="shared" si="8"/>
        <v>4.0078422087268088E-4</v>
      </c>
      <c r="H54">
        <f t="shared" si="9"/>
        <v>0.48584400796707128</v>
      </c>
      <c r="I54">
        <f t="shared" si="10"/>
        <v>1.4155992032928687E-2</v>
      </c>
      <c r="K54">
        <f>E54*(1-'Herencia ligada al sexo'!B$7)</f>
        <v>0.3776710401240122</v>
      </c>
      <c r="L54">
        <f>F54*(1-'Herencia ligada al sexo'!B$7)</f>
        <v>2.2008332499289608E-2</v>
      </c>
      <c r="M54">
        <f>G54*(1-'Herencia ligada al sexo'!B$9)</f>
        <v>0</v>
      </c>
      <c r="N54">
        <f>H54*(1-'Herencia ligada al sexo'!B$8)</f>
        <v>0.38867520637365705</v>
      </c>
      <c r="O54">
        <f>I54*(1-'Herencia ligada al sexo'!B$10)</f>
        <v>1.1324793626342949E-2</v>
      </c>
      <c r="Q54">
        <f t="shared" si="11"/>
        <v>0.47227808175804792</v>
      </c>
      <c r="R54">
        <f t="shared" si="12"/>
        <v>2.7521445785318371E-2</v>
      </c>
      <c r="S54">
        <f t="shared" si="13"/>
        <v>0</v>
      </c>
      <c r="T54">
        <f t="shared" si="14"/>
        <v>0.48603880465070715</v>
      </c>
      <c r="U54">
        <f t="shared" si="15"/>
        <v>1.4161667805926544E-2</v>
      </c>
      <c r="W54">
        <f t="shared" si="16"/>
        <v>0.97207760930141429</v>
      </c>
      <c r="X54">
        <f t="shared" si="17"/>
        <v>2.7922390698585729E-2</v>
      </c>
    </row>
    <row r="55" spans="1:24" x14ac:dyDescent="0.25">
      <c r="A55" s="1">
        <v>54</v>
      </c>
      <c r="B55">
        <f t="shared" si="4"/>
        <v>0.97207760930141429</v>
      </c>
      <c r="C55">
        <f t="shared" si="5"/>
        <v>2.7922390698585729E-2</v>
      </c>
      <c r="E55">
        <f t="shared" si="6"/>
        <v>0.4724674392525765</v>
      </c>
      <c r="F55">
        <f t="shared" si="7"/>
        <v>2.7142730796261262E-2</v>
      </c>
      <c r="G55">
        <f t="shared" si="8"/>
        <v>3.8982995116223341E-4</v>
      </c>
      <c r="H55">
        <f t="shared" si="9"/>
        <v>0.48603880465070715</v>
      </c>
      <c r="I55">
        <f t="shared" si="10"/>
        <v>1.3961195349292865E-2</v>
      </c>
      <c r="K55">
        <f>E55*(1-'Herencia ligada al sexo'!B$7)</f>
        <v>0.37797395140206125</v>
      </c>
      <c r="L55">
        <f>F55*(1-'Herencia ligada al sexo'!B$7)</f>
        <v>2.1714184637009012E-2</v>
      </c>
      <c r="M55">
        <f>G55*(1-'Herencia ligada al sexo'!B$9)</f>
        <v>0</v>
      </c>
      <c r="N55">
        <f>H55*(1-'Herencia ligada al sexo'!B$8)</f>
        <v>0.38883104372056576</v>
      </c>
      <c r="O55">
        <f>I55*(1-'Herencia ligada al sexo'!B$10)</f>
        <v>1.1168956279434292E-2</v>
      </c>
      <c r="Q55">
        <f t="shared" si="11"/>
        <v>0.47265169303899063</v>
      </c>
      <c r="R55">
        <f t="shared" si="12"/>
        <v>2.7153315972100561E-2</v>
      </c>
      <c r="S55">
        <f t="shared" si="13"/>
        <v>0</v>
      </c>
      <c r="T55">
        <f t="shared" si="14"/>
        <v>0.48622835102504092</v>
      </c>
      <c r="U55">
        <f t="shared" si="15"/>
        <v>1.3966639963867879E-2</v>
      </c>
      <c r="W55">
        <f t="shared" si="16"/>
        <v>0.97245670205008183</v>
      </c>
      <c r="X55">
        <f t="shared" si="17"/>
        <v>2.7543297949918159E-2</v>
      </c>
    </row>
    <row r="56" spans="1:24" x14ac:dyDescent="0.25">
      <c r="A56" s="1">
        <v>55</v>
      </c>
      <c r="B56">
        <f t="shared" si="4"/>
        <v>0.97245670205008183</v>
      </c>
      <c r="C56">
        <f t="shared" si="5"/>
        <v>2.7543297949918159E-2</v>
      </c>
      <c r="E56">
        <f t="shared" si="6"/>
        <v>0.47283601868106084</v>
      </c>
      <c r="F56">
        <f t="shared" si="7"/>
        <v>2.6784664687960192E-2</v>
      </c>
      <c r="G56">
        <f t="shared" si="8"/>
        <v>3.7931663097898291E-4</v>
      </c>
      <c r="H56">
        <f t="shared" si="9"/>
        <v>0.48622835102504092</v>
      </c>
      <c r="I56">
        <f t="shared" si="10"/>
        <v>1.377164897495908E-2</v>
      </c>
      <c r="K56">
        <f>E56*(1-'Herencia ligada al sexo'!B$7)</f>
        <v>0.37826881494484871</v>
      </c>
      <c r="L56">
        <f>F56*(1-'Herencia ligada al sexo'!B$7)</f>
        <v>2.1427731750368155E-2</v>
      </c>
      <c r="M56">
        <f>G56*(1-'Herencia ligada al sexo'!B$9)</f>
        <v>0</v>
      </c>
      <c r="N56">
        <f>H56*(1-'Herencia ligada al sexo'!B$8)</f>
        <v>0.38898268082003273</v>
      </c>
      <c r="O56">
        <f>I56*(1-'Herencia ligada al sexo'!B$10)</f>
        <v>1.1017319179967264E-2</v>
      </c>
      <c r="Q56">
        <f t="shared" si="11"/>
        <v>0.4730154413046575</v>
      </c>
      <c r="R56">
        <f t="shared" si="12"/>
        <v>2.6794828412001089E-2</v>
      </c>
      <c r="S56">
        <f t="shared" si="13"/>
        <v>0</v>
      </c>
      <c r="T56">
        <f t="shared" si="14"/>
        <v>0.48641285551065799</v>
      </c>
      <c r="U56">
        <f t="shared" si="15"/>
        <v>1.3776874772683271E-2</v>
      </c>
      <c r="W56">
        <f t="shared" si="16"/>
        <v>0.9728257110213161</v>
      </c>
      <c r="X56">
        <f t="shared" si="17"/>
        <v>2.7174288978683816E-2</v>
      </c>
    </row>
    <row r="57" spans="1:24" x14ac:dyDescent="0.25">
      <c r="A57" s="1">
        <v>56</v>
      </c>
      <c r="B57">
        <f t="shared" si="4"/>
        <v>0.9728257110213161</v>
      </c>
      <c r="C57">
        <f t="shared" si="5"/>
        <v>2.7174288978683816E-2</v>
      </c>
      <c r="E57">
        <f t="shared" si="6"/>
        <v>0.47319493201206458</v>
      </c>
      <c r="F57">
        <f t="shared" si="7"/>
        <v>2.6435846997186797E-2</v>
      </c>
      <c r="G57">
        <f t="shared" si="8"/>
        <v>3.6922099074850837E-4</v>
      </c>
      <c r="H57">
        <f t="shared" si="9"/>
        <v>0.48641285551065805</v>
      </c>
      <c r="I57">
        <f t="shared" si="10"/>
        <v>1.3587144489341908E-2</v>
      </c>
      <c r="K57">
        <f>E57*(1-'Herencia ligada al sexo'!B$7)</f>
        <v>0.37855594560965167</v>
      </c>
      <c r="L57">
        <f>F57*(1-'Herencia ligada al sexo'!B$7)</f>
        <v>2.1148677597749438E-2</v>
      </c>
      <c r="M57">
        <f>G57*(1-'Herencia ligada al sexo'!B$9)</f>
        <v>0</v>
      </c>
      <c r="N57">
        <f>H57*(1-'Herencia ligada al sexo'!B$8)</f>
        <v>0.38913028440852648</v>
      </c>
      <c r="O57">
        <f>I57*(1-'Herencia ligada al sexo'!B$10)</f>
        <v>1.0869715591473527E-2</v>
      </c>
      <c r="Q57">
        <f t="shared" si="11"/>
        <v>0.47336971004539796</v>
      </c>
      <c r="R57">
        <f t="shared" si="12"/>
        <v>2.6445611271981591E-2</v>
      </c>
      <c r="S57">
        <f t="shared" si="13"/>
        <v>0</v>
      </c>
      <c r="T57">
        <f t="shared" si="14"/>
        <v>0.48659251568138884</v>
      </c>
      <c r="U57">
        <f t="shared" si="15"/>
        <v>1.3592163001231641E-2</v>
      </c>
      <c r="W57">
        <f t="shared" si="16"/>
        <v>0.97318503136277767</v>
      </c>
      <c r="X57">
        <f t="shared" si="17"/>
        <v>2.6814968637222436E-2</v>
      </c>
    </row>
    <row r="58" spans="1:24" x14ac:dyDescent="0.25">
      <c r="A58" s="1">
        <v>57</v>
      </c>
      <c r="B58">
        <f t="shared" si="4"/>
        <v>0.97318503136277767</v>
      </c>
      <c r="C58">
        <f t="shared" si="5"/>
        <v>2.6814968637222436E-2</v>
      </c>
      <c r="E58">
        <f t="shared" si="6"/>
        <v>0.4735445526342853</v>
      </c>
      <c r="F58">
        <f t="shared" si="7"/>
        <v>2.6095926094207217E-2</v>
      </c>
      <c r="G58">
        <f t="shared" si="8"/>
        <v>3.5952127150761144E-4</v>
      </c>
      <c r="H58">
        <f t="shared" si="9"/>
        <v>0.48659251568138884</v>
      </c>
      <c r="I58">
        <f t="shared" si="10"/>
        <v>1.3407484318611218E-2</v>
      </c>
      <c r="K58">
        <f>E58*(1-'Herencia ligada al sexo'!B$7)</f>
        <v>0.37883564210742826</v>
      </c>
      <c r="L58">
        <f>F58*(1-'Herencia ligada al sexo'!B$7)</f>
        <v>2.0876740875365774E-2</v>
      </c>
      <c r="M58">
        <f>G58*(1-'Herencia ligada al sexo'!B$9)</f>
        <v>0</v>
      </c>
      <c r="N58">
        <f>H58*(1-'Herencia ligada al sexo'!B$8)</f>
        <v>0.38927401254511107</v>
      </c>
      <c r="O58">
        <f>I58*(1-'Herencia ligada al sexo'!B$10)</f>
        <v>1.0725987454888975E-2</v>
      </c>
      <c r="Q58">
        <f t="shared" si="11"/>
        <v>0.4737148632042365</v>
      </c>
      <c r="R58">
        <f t="shared" si="12"/>
        <v>2.610531150899403E-2</v>
      </c>
      <c r="S58">
        <f t="shared" si="13"/>
        <v>0</v>
      </c>
      <c r="T58">
        <f t="shared" si="14"/>
        <v>0.48676751895873344</v>
      </c>
      <c r="U58">
        <f t="shared" si="15"/>
        <v>1.3412306328036121E-2</v>
      </c>
      <c r="W58">
        <f t="shared" si="16"/>
        <v>0.97353503791746698</v>
      </c>
      <c r="X58">
        <f t="shared" si="17"/>
        <v>2.6464962082533135E-2</v>
      </c>
    </row>
    <row r="59" spans="1:24" x14ac:dyDescent="0.25">
      <c r="A59" s="1">
        <v>58</v>
      </c>
      <c r="B59">
        <f t="shared" si="4"/>
        <v>0.97353503791746698</v>
      </c>
      <c r="C59">
        <f t="shared" si="5"/>
        <v>2.6464962082533135E-2</v>
      </c>
      <c r="E59">
        <f t="shared" si="6"/>
        <v>0.47388523502648194</v>
      </c>
      <c r="F59">
        <f t="shared" si="7"/>
        <v>2.5764567864503221E-2</v>
      </c>
      <c r="G59">
        <f t="shared" si="8"/>
        <v>3.5019710901495826E-4</v>
      </c>
      <c r="H59">
        <f t="shared" si="9"/>
        <v>0.48676751895873349</v>
      </c>
      <c r="I59">
        <f t="shared" si="10"/>
        <v>1.3232481041266567E-2</v>
      </c>
      <c r="K59">
        <f>E59*(1-'Herencia ligada al sexo'!B$7)</f>
        <v>0.37910818802118557</v>
      </c>
      <c r="L59">
        <f>F59*(1-'Herencia ligada al sexo'!B$7)</f>
        <v>2.0611654291602579E-2</v>
      </c>
      <c r="M59">
        <f>G59*(1-'Herencia ligada al sexo'!B$9)</f>
        <v>0</v>
      </c>
      <c r="N59">
        <f>H59*(1-'Herencia ligada al sexo'!B$8)</f>
        <v>0.38941401516698682</v>
      </c>
      <c r="O59">
        <f>I59*(1-'Herencia ligada al sexo'!B$10)</f>
        <v>1.0585984833013255E-2</v>
      </c>
      <c r="Q59">
        <f t="shared" si="11"/>
        <v>0.47405124640249696</v>
      </c>
      <c r="R59">
        <f t="shared" si="12"/>
        <v>2.5773593702506765E-2</v>
      </c>
      <c r="S59">
        <f t="shared" si="13"/>
        <v>0</v>
      </c>
      <c r="T59">
        <f t="shared" si="14"/>
        <v>0.48693804325375034</v>
      </c>
      <c r="U59">
        <f t="shared" si="15"/>
        <v>1.3237116641246025E-2</v>
      </c>
      <c r="W59">
        <f t="shared" si="16"/>
        <v>0.97387608650750068</v>
      </c>
      <c r="X59">
        <f t="shared" si="17"/>
        <v>2.6123913492499408E-2</v>
      </c>
    </row>
    <row r="60" spans="1:24" x14ac:dyDescent="0.25">
      <c r="A60" s="1">
        <v>59</v>
      </c>
      <c r="B60">
        <f t="shared" si="4"/>
        <v>0.97387608650750068</v>
      </c>
      <c r="C60">
        <f t="shared" si="5"/>
        <v>2.6123913492499408E-2</v>
      </c>
      <c r="E60">
        <f t="shared" si="6"/>
        <v>0.47421731593558247</v>
      </c>
      <c r="F60">
        <f t="shared" si="7"/>
        <v>2.5441454636335816E-2</v>
      </c>
      <c r="G60">
        <f t="shared" si="8"/>
        <v>3.4122942808179632E-4</v>
      </c>
      <c r="H60">
        <f t="shared" si="9"/>
        <v>0.48693804325375034</v>
      </c>
      <c r="I60">
        <f t="shared" si="10"/>
        <v>1.3061956746249704E-2</v>
      </c>
      <c r="K60">
        <f>E60*(1-'Herencia ligada al sexo'!B$7)</f>
        <v>0.37937385274846602</v>
      </c>
      <c r="L60">
        <f>F60*(1-'Herencia ligada al sexo'!B$7)</f>
        <v>2.0353163709068655E-2</v>
      </c>
      <c r="M60">
        <f>G60*(1-'Herencia ligada al sexo'!B$9)</f>
        <v>0</v>
      </c>
      <c r="N60">
        <f>H60*(1-'Herencia ligada al sexo'!B$8)</f>
        <v>0.38955043460300032</v>
      </c>
      <c r="O60">
        <f>I60*(1-'Herencia ligada al sexo'!B$10)</f>
        <v>1.0449565396999764E-2</v>
      </c>
      <c r="Q60">
        <f t="shared" si="11"/>
        <v>0.47437918807462304</v>
      </c>
      <c r="R60">
        <f t="shared" si="12"/>
        <v>2.5450138972702069E-2</v>
      </c>
      <c r="S60">
        <f t="shared" si="13"/>
        <v>0</v>
      </c>
      <c r="T60">
        <f t="shared" si="14"/>
        <v>0.48710425756097403</v>
      </c>
      <c r="U60">
        <f t="shared" si="15"/>
        <v>1.3066415391700892E-2</v>
      </c>
      <c r="W60">
        <f t="shared" si="16"/>
        <v>0.97420851512194817</v>
      </c>
      <c r="X60">
        <f t="shared" si="17"/>
        <v>2.5791484878051926E-2</v>
      </c>
    </row>
    <row r="61" spans="1:24" x14ac:dyDescent="0.25">
      <c r="A61" s="1">
        <v>60</v>
      </c>
      <c r="B61">
        <f t="shared" si="4"/>
        <v>0.97420851512194817</v>
      </c>
      <c r="C61">
        <f t="shared" si="5"/>
        <v>2.5791484878051926E-2</v>
      </c>
      <c r="E61">
        <f t="shared" si="6"/>
        <v>0.47454111546805555</v>
      </c>
      <c r="F61">
        <f t="shared" si="7"/>
        <v>2.5126284185837146E-2</v>
      </c>
      <c r="G61">
        <f t="shared" si="8"/>
        <v>3.3260034610739058E-4</v>
      </c>
      <c r="H61">
        <f t="shared" si="9"/>
        <v>0.48710425756097409</v>
      </c>
      <c r="I61">
        <f t="shared" si="10"/>
        <v>1.2895742439025963E-2</v>
      </c>
      <c r="K61">
        <f>E61*(1-'Herencia ligada al sexo'!B$7)</f>
        <v>0.37963289237444447</v>
      </c>
      <c r="L61">
        <f>F61*(1-'Herencia ligada al sexo'!B$7)</f>
        <v>2.0101027348669719E-2</v>
      </c>
      <c r="M61">
        <f>G61*(1-'Herencia ligada al sexo'!B$9)</f>
        <v>0</v>
      </c>
      <c r="N61">
        <f>H61*(1-'Herencia ligada al sexo'!B$8)</f>
        <v>0.38968340604877927</v>
      </c>
      <c r="O61">
        <f>I61*(1-'Herencia ligada al sexo'!B$10)</f>
        <v>1.0316593951220771E-2</v>
      </c>
      <c r="Q61">
        <f t="shared" si="11"/>
        <v>0.47469900051992525</v>
      </c>
      <c r="R61">
        <f t="shared" si="12"/>
        <v>2.5134643977123221E-2</v>
      </c>
      <c r="S61">
        <f t="shared" si="13"/>
        <v>0</v>
      </c>
      <c r="T61">
        <f t="shared" si="14"/>
        <v>0.48726632250848678</v>
      </c>
      <c r="U61">
        <f t="shared" si="15"/>
        <v>1.2900032994464718E-2</v>
      </c>
      <c r="W61">
        <f t="shared" si="16"/>
        <v>0.97453264501697356</v>
      </c>
      <c r="X61">
        <f t="shared" si="17"/>
        <v>2.5467354983026328E-2</v>
      </c>
    </row>
    <row r="62" spans="1:24" x14ac:dyDescent="0.25">
      <c r="A62" s="1">
        <v>61</v>
      </c>
      <c r="B62">
        <f t="shared" si="4"/>
        <v>0.97453264501697356</v>
      </c>
      <c r="C62">
        <f t="shared" si="5"/>
        <v>2.5467354983026328E-2</v>
      </c>
      <c r="E62">
        <f t="shared" si="6"/>
        <v>0.47485693810188928</v>
      </c>
      <c r="F62">
        <f t="shared" si="7"/>
        <v>2.481876881319485E-2</v>
      </c>
      <c r="G62">
        <f t="shared" si="8"/>
        <v>3.2429308491573798E-4</v>
      </c>
      <c r="H62">
        <f t="shared" si="9"/>
        <v>0.48726632250848678</v>
      </c>
      <c r="I62">
        <f t="shared" si="10"/>
        <v>1.2733677491513164E-2</v>
      </c>
      <c r="K62">
        <f>E62*(1-'Herencia ligada al sexo'!B$7)</f>
        <v>0.37988555048151146</v>
      </c>
      <c r="L62">
        <f>F62*(1-'Herencia ligada al sexo'!B$7)</f>
        <v>1.9855015050555883E-2</v>
      </c>
      <c r="M62">
        <f>G62*(1-'Herencia ligada al sexo'!B$9)</f>
        <v>0</v>
      </c>
      <c r="N62">
        <f>H62*(1-'Herencia ligada al sexo'!B$8)</f>
        <v>0.38981305800678945</v>
      </c>
      <c r="O62">
        <f>I62*(1-'Herencia ligada al sexo'!B$10)</f>
        <v>1.0186941993210533E-2</v>
      </c>
      <c r="Q62">
        <f t="shared" si="11"/>
        <v>0.47501098087824722</v>
      </c>
      <c r="R62">
        <f t="shared" si="12"/>
        <v>2.4826819979234572E-2</v>
      </c>
      <c r="S62">
        <f t="shared" si="13"/>
        <v>0</v>
      </c>
      <c r="T62">
        <f t="shared" si="14"/>
        <v>0.4874243908678646</v>
      </c>
      <c r="U62">
        <f t="shared" si="15"/>
        <v>1.2737808274653621E-2</v>
      </c>
      <c r="W62">
        <f t="shared" si="16"/>
        <v>0.97484878173572909</v>
      </c>
      <c r="X62">
        <f t="shared" si="17"/>
        <v>2.5151218264270907E-2</v>
      </c>
    </row>
    <row r="63" spans="1:24" x14ac:dyDescent="0.25">
      <c r="A63" s="1">
        <v>62</v>
      </c>
      <c r="B63">
        <f t="shared" si="4"/>
        <v>0.97484878173572909</v>
      </c>
      <c r="C63">
        <f t="shared" si="5"/>
        <v>2.5151218264270907E-2</v>
      </c>
      <c r="E63">
        <f t="shared" si="6"/>
        <v>0.47516507362581756</v>
      </c>
      <c r="F63">
        <f t="shared" si="7"/>
        <v>2.4518634484093912E-2</v>
      </c>
      <c r="G63">
        <f t="shared" si="8"/>
        <v>3.1629189008849722E-4</v>
      </c>
      <c r="H63">
        <f t="shared" si="9"/>
        <v>0.48742439086786454</v>
      </c>
      <c r="I63">
        <f t="shared" si="10"/>
        <v>1.2575609132135453E-2</v>
      </c>
      <c r="K63">
        <f>E63*(1-'Herencia ligada al sexo'!B$7)</f>
        <v>0.38013205890065405</v>
      </c>
      <c r="L63">
        <f>F63*(1-'Herencia ligada al sexo'!B$7)</f>
        <v>1.9614907587275132E-2</v>
      </c>
      <c r="M63">
        <f>G63*(1-'Herencia ligada al sexo'!B$9)</f>
        <v>0</v>
      </c>
      <c r="N63">
        <f>H63*(1-'Herencia ligada al sexo'!B$8)</f>
        <v>0.38993951269429167</v>
      </c>
      <c r="O63">
        <f>I63*(1-'Herencia ligada al sexo'!B$10)</f>
        <v>1.0060487305708363E-2</v>
      </c>
      <c r="Q63">
        <f t="shared" si="11"/>
        <v>0.47531541203587852</v>
      </c>
      <c r="R63">
        <f t="shared" si="12"/>
        <v>2.4526391982971258E-2</v>
      </c>
      <c r="S63">
        <f t="shared" si="13"/>
        <v>0</v>
      </c>
      <c r="T63">
        <f t="shared" si="14"/>
        <v>0.48757860802736419</v>
      </c>
      <c r="U63">
        <f t="shared" si="15"/>
        <v>1.257958795378589E-2</v>
      </c>
      <c r="W63">
        <f t="shared" si="16"/>
        <v>0.97515721605472838</v>
      </c>
      <c r="X63">
        <f t="shared" si="17"/>
        <v>2.4842783945271521E-2</v>
      </c>
    </row>
    <row r="64" spans="1:24" x14ac:dyDescent="0.25">
      <c r="A64" s="1">
        <v>63</v>
      </c>
      <c r="B64">
        <f t="shared" si="4"/>
        <v>0.97515721605472838</v>
      </c>
      <c r="C64">
        <f t="shared" si="5"/>
        <v>2.4842783945271521E-2</v>
      </c>
      <c r="E64">
        <f t="shared" si="6"/>
        <v>0.47546579801180411</v>
      </c>
      <c r="F64">
        <f t="shared" si="7"/>
        <v>2.4225620031120079E-2</v>
      </c>
      <c r="G64">
        <f t="shared" si="8"/>
        <v>3.0858195707572021E-4</v>
      </c>
      <c r="H64">
        <f t="shared" si="9"/>
        <v>0.48757860802736419</v>
      </c>
      <c r="I64">
        <f t="shared" si="10"/>
        <v>1.2421391972635761E-2</v>
      </c>
      <c r="K64">
        <f>E64*(1-'Herencia ligada al sexo'!B$7)</f>
        <v>0.3803726384094433</v>
      </c>
      <c r="L64">
        <f>F64*(1-'Herencia ligada al sexo'!B$7)</f>
        <v>1.9380496024896065E-2</v>
      </c>
      <c r="M64">
        <f>G64*(1-'Herencia ligada al sexo'!B$9)</f>
        <v>0</v>
      </c>
      <c r="N64">
        <f>H64*(1-'Herencia ligada al sexo'!B$8)</f>
        <v>0.39006288642189135</v>
      </c>
      <c r="O64">
        <f>I64*(1-'Herencia ligada al sexo'!B$10)</f>
        <v>9.9371135781086087E-3</v>
      </c>
      <c r="Q64">
        <f t="shared" si="11"/>
        <v>0.47561256346744879</v>
      </c>
      <c r="R64">
        <f t="shared" si="12"/>
        <v>2.4233097927904686E-2</v>
      </c>
      <c r="S64">
        <f t="shared" si="13"/>
        <v>0</v>
      </c>
      <c r="T64">
        <f t="shared" si="14"/>
        <v>0.48772911243140116</v>
      </c>
      <c r="U64">
        <f t="shared" si="15"/>
        <v>1.2425226173245412E-2</v>
      </c>
      <c r="W64">
        <f t="shared" si="16"/>
        <v>0.97545822486280231</v>
      </c>
      <c r="X64">
        <f t="shared" si="17"/>
        <v>2.4541775137197755E-2</v>
      </c>
    </row>
    <row r="65" spans="1:24" x14ac:dyDescent="0.25">
      <c r="A65" s="1">
        <v>64</v>
      </c>
      <c r="B65">
        <f t="shared" si="4"/>
        <v>0.97545822486280231</v>
      </c>
      <c r="C65">
        <f t="shared" si="5"/>
        <v>2.4541775137197755E-2</v>
      </c>
      <c r="E65">
        <f t="shared" si="6"/>
        <v>0.4757593742262447</v>
      </c>
      <c r="F65">
        <f t="shared" si="7"/>
        <v>2.3939476410312979E-2</v>
      </c>
      <c r="G65">
        <f t="shared" si="8"/>
        <v>3.0114936344238894E-4</v>
      </c>
      <c r="H65">
        <f t="shared" si="9"/>
        <v>0.48772911243140116</v>
      </c>
      <c r="I65">
        <f t="shared" si="10"/>
        <v>1.2270887568598877E-2</v>
      </c>
      <c r="K65">
        <f>E65*(1-'Herencia ligada al sexo'!B$7)</f>
        <v>0.38060749938099581</v>
      </c>
      <c r="L65">
        <f>F65*(1-'Herencia ligada al sexo'!B$7)</f>
        <v>1.9151581128250383E-2</v>
      </c>
      <c r="M65">
        <f>G65*(1-'Herencia ligada al sexo'!B$9)</f>
        <v>0</v>
      </c>
      <c r="N65">
        <f>H65*(1-'Herencia ligada al sexo'!B$8)</f>
        <v>0.39018328994512097</v>
      </c>
      <c r="O65">
        <f>I65*(1-'Herencia ligada al sexo'!B$10)</f>
        <v>9.8167100548791023E-3</v>
      </c>
      <c r="Q65">
        <f t="shared" si="11"/>
        <v>0.47590269201900676</v>
      </c>
      <c r="R65">
        <f t="shared" si="12"/>
        <v>2.3946687940142704E-2</v>
      </c>
      <c r="S65">
        <f t="shared" si="13"/>
        <v>0</v>
      </c>
      <c r="T65">
        <f t="shared" si="14"/>
        <v>0.48787603598907808</v>
      </c>
      <c r="U65">
        <f t="shared" si="15"/>
        <v>1.2274584051772588E-2</v>
      </c>
      <c r="W65">
        <f t="shared" si="16"/>
        <v>0.97575207197815617</v>
      </c>
      <c r="X65">
        <f t="shared" si="17"/>
        <v>2.4247928021843938E-2</v>
      </c>
    </row>
    <row r="66" spans="1:24" x14ac:dyDescent="0.25">
      <c r="A66" s="1">
        <v>65</v>
      </c>
      <c r="B66">
        <f t="shared" si="4"/>
        <v>0.97575207197815617</v>
      </c>
      <c r="C66">
        <f t="shared" si="5"/>
        <v>2.4247928021843938E-2</v>
      </c>
      <c r="E66">
        <f t="shared" si="6"/>
        <v>0.47604605298483244</v>
      </c>
      <c r="F66">
        <f t="shared" si="7"/>
        <v>2.3659966008491417E-2</v>
      </c>
      <c r="G66">
        <f t="shared" si="8"/>
        <v>2.9398100667626226E-4</v>
      </c>
      <c r="H66">
        <f t="shared" si="9"/>
        <v>0.48787603598907808</v>
      </c>
      <c r="I66">
        <f t="shared" si="10"/>
        <v>1.2123964010921969E-2</v>
      </c>
      <c r="K66">
        <f>E66*(1-'Herencia ligada al sexo'!B$7)</f>
        <v>0.38083684238786597</v>
      </c>
      <c r="L66">
        <f>F66*(1-'Herencia ligada al sexo'!B$7)</f>
        <v>1.8927972806793134E-2</v>
      </c>
      <c r="M66">
        <f>G66*(1-'Herencia ligada al sexo'!B$9)</f>
        <v>0</v>
      </c>
      <c r="N66">
        <f>H66*(1-'Herencia ligada al sexo'!B$8)</f>
        <v>0.39030082879126249</v>
      </c>
      <c r="O66">
        <f>I66*(1-'Herencia ligada al sexo'!B$10)</f>
        <v>9.6991712087375753E-3</v>
      </c>
      <c r="Q66">
        <f t="shared" si="11"/>
        <v>0.47618604263701197</v>
      </c>
      <c r="R66">
        <f t="shared" si="12"/>
        <v>2.366692363452642E-2</v>
      </c>
      <c r="S66">
        <f t="shared" si="13"/>
        <v>0</v>
      </c>
      <c r="T66">
        <f t="shared" si="14"/>
        <v>0.48801950445427511</v>
      </c>
      <c r="U66">
        <f t="shared" si="15"/>
        <v>1.2127529274186487E-2</v>
      </c>
      <c r="W66">
        <f t="shared" si="16"/>
        <v>0.97603900890855022</v>
      </c>
      <c r="X66">
        <f t="shared" si="17"/>
        <v>2.3960991091449696E-2</v>
      </c>
    </row>
    <row r="67" spans="1:24" x14ac:dyDescent="0.25">
      <c r="A67" s="1">
        <v>66</v>
      </c>
      <c r="B67">
        <f t="shared" si="4"/>
        <v>0.97603900890855022</v>
      </c>
      <c r="C67">
        <f t="shared" si="5"/>
        <v>2.3960991091449696E-2</v>
      </c>
      <c r="E67">
        <f t="shared" si="6"/>
        <v>0.47632607345559247</v>
      </c>
      <c r="F67">
        <f t="shared" si="7"/>
        <v>2.3386861997365161E-2</v>
      </c>
      <c r="G67">
        <f t="shared" si="8"/>
        <v>2.8706454704226583E-4</v>
      </c>
      <c r="H67">
        <f t="shared" si="9"/>
        <v>0.48801950445427511</v>
      </c>
      <c r="I67">
        <f t="shared" si="10"/>
        <v>1.1980495545724848E-2</v>
      </c>
      <c r="K67">
        <f>E67*(1-'Herencia ligada al sexo'!B$7)</f>
        <v>0.38106085876447399</v>
      </c>
      <c r="L67">
        <f>F67*(1-'Herencia ligada al sexo'!B$7)</f>
        <v>1.8709489597892131E-2</v>
      </c>
      <c r="M67">
        <f>G67*(1-'Herencia ligada al sexo'!B$9)</f>
        <v>0</v>
      </c>
      <c r="N67">
        <f>H67*(1-'Herencia ligada al sexo'!B$8)</f>
        <v>0.39041560356342009</v>
      </c>
      <c r="O67">
        <f>I67*(1-'Herencia ligada al sexo'!B$10)</f>
        <v>9.5843964365798784E-3</v>
      </c>
      <c r="Q67">
        <f t="shared" si="11"/>
        <v>0.47646284904753677</v>
      </c>
      <c r="R67">
        <f t="shared" si="12"/>
        <v>2.339357746408359E-2</v>
      </c>
      <c r="S67">
        <f t="shared" si="13"/>
        <v>0</v>
      </c>
      <c r="T67">
        <f t="shared" si="14"/>
        <v>0.48815963777957866</v>
      </c>
      <c r="U67">
        <f t="shared" si="15"/>
        <v>1.1983935708800878E-2</v>
      </c>
      <c r="W67">
        <f t="shared" si="16"/>
        <v>0.97631927555915721</v>
      </c>
      <c r="X67">
        <f t="shared" si="17"/>
        <v>2.3680724440842675E-2</v>
      </c>
    </row>
    <row r="68" spans="1:24" x14ac:dyDescent="0.25">
      <c r="A68" s="1">
        <v>67</v>
      </c>
      <c r="B68">
        <f t="shared" ref="B68:B101" si="18">W67</f>
        <v>0.97631927555915721</v>
      </c>
      <c r="C68">
        <f t="shared" ref="C68:C101" si="19">X67</f>
        <v>2.3680724440842675E-2</v>
      </c>
      <c r="E68">
        <f t="shared" ref="E68:E101" si="20">0.5*B68^2</f>
        <v>0.47659966391417879</v>
      </c>
      <c r="F68">
        <f t="shared" ref="F68:F101" si="21">B68*C68</f>
        <v>2.3119947730799548E-2</v>
      </c>
      <c r="G68">
        <f t="shared" ref="G68:G101" si="22">0.5*C68^2</f>
        <v>2.803883550215618E-4</v>
      </c>
      <c r="H68">
        <f t="shared" ref="H68:H101" si="23">0.5*B68</f>
        <v>0.4881596377795786</v>
      </c>
      <c r="I68">
        <f t="shared" ref="I68:I101" si="24">0.5*C68</f>
        <v>1.1840362220421338E-2</v>
      </c>
      <c r="K68">
        <f>E68*(1-'Herencia ligada al sexo'!B$7)</f>
        <v>0.38127973113134306</v>
      </c>
      <c r="L68">
        <f>F68*(1-'Herencia ligada al sexo'!B$7)</f>
        <v>1.849595818463964E-2</v>
      </c>
      <c r="M68">
        <f>G68*(1-'Herencia ligada al sexo'!B$9)</f>
        <v>0</v>
      </c>
      <c r="N68">
        <f>H68*(1-'Herencia ligada al sexo'!B$8)</f>
        <v>0.39052771022366289</v>
      </c>
      <c r="O68">
        <f>I68*(1-'Herencia ligada al sexo'!B$10)</f>
        <v>9.4722897763370711E-3</v>
      </c>
      <c r="Q68">
        <f t="shared" ref="Q68:Q101" si="25">K68/SUM($K68:$O68)</f>
        <v>0.47673333438959231</v>
      </c>
      <c r="R68">
        <f t="shared" ref="R68:R101" si="26">L68/SUM($K68:$O68)</f>
        <v>2.312643211305725E-2</v>
      </c>
      <c r="S68">
        <f t="shared" ref="S68:S101" si="27">M68/SUM($K68:$O68)</f>
        <v>0</v>
      </c>
      <c r="T68">
        <f t="shared" ref="T68:T101" si="28">N68/SUM($K68:$O68)</f>
        <v>0.48829655044612097</v>
      </c>
      <c r="U68">
        <f t="shared" ref="U68:U101" si="29">O68/SUM($K68:$O68)</f>
        <v>1.1843683051229471E-2</v>
      </c>
      <c r="W68">
        <f t="shared" ref="W68:W101" si="30">Q68+0.5*R68+T68</f>
        <v>0.97659310089224194</v>
      </c>
      <c r="X68">
        <f t="shared" ref="X68:X101" si="31">0.5*R68+U68</f>
        <v>2.3406899107758096E-2</v>
      </c>
    </row>
    <row r="69" spans="1:24" x14ac:dyDescent="0.25">
      <c r="A69" s="1">
        <v>68</v>
      </c>
      <c r="B69">
        <f t="shared" si="18"/>
        <v>0.97659310089224194</v>
      </c>
      <c r="C69">
        <f t="shared" si="19"/>
        <v>2.3406899107758096E-2</v>
      </c>
      <c r="E69">
        <f t="shared" si="20"/>
        <v>0.47686704235516231</v>
      </c>
      <c r="F69">
        <f t="shared" si="21"/>
        <v>2.2859016181917331E-2</v>
      </c>
      <c r="G69">
        <f t="shared" si="22"/>
        <v>2.7394146292038338E-4</v>
      </c>
      <c r="H69">
        <f t="shared" si="23"/>
        <v>0.48829655044612097</v>
      </c>
      <c r="I69">
        <f t="shared" si="24"/>
        <v>1.1703449553879048E-2</v>
      </c>
      <c r="K69">
        <f>E69*(1-'Herencia ligada al sexo'!B$7)</f>
        <v>0.38149363388412988</v>
      </c>
      <c r="L69">
        <f>F69*(1-'Herencia ligada al sexo'!B$7)</f>
        <v>1.8287212945533867E-2</v>
      </c>
      <c r="M69">
        <f>G69*(1-'Herencia ligada al sexo'!B$9)</f>
        <v>0</v>
      </c>
      <c r="N69">
        <f>H69*(1-'Herencia ligada al sexo'!B$8)</f>
        <v>0.39063724035689679</v>
      </c>
      <c r="O69">
        <f>I69*(1-'Herencia ligada al sexo'!B$10)</f>
        <v>9.3627596431032391E-3</v>
      </c>
      <c r="Q69">
        <f t="shared" si="25"/>
        <v>0.47699771180614414</v>
      </c>
      <c r="R69">
        <f t="shared" si="26"/>
        <v>2.2865279930151482E-2</v>
      </c>
      <c r="S69">
        <f t="shared" si="27"/>
        <v>0</v>
      </c>
      <c r="T69">
        <f t="shared" si="28"/>
        <v>0.48843035177121985</v>
      </c>
      <c r="U69">
        <f t="shared" si="29"/>
        <v>1.1706656492484506E-2</v>
      </c>
      <c r="W69">
        <f t="shared" si="30"/>
        <v>0.9768607035424397</v>
      </c>
      <c r="X69">
        <f t="shared" si="31"/>
        <v>2.3139296457560247E-2</v>
      </c>
    </row>
    <row r="70" spans="1:24" x14ac:dyDescent="0.25">
      <c r="A70" s="1">
        <v>69</v>
      </c>
      <c r="B70">
        <f t="shared" si="18"/>
        <v>0.9768607035424397</v>
      </c>
      <c r="C70">
        <f t="shared" si="19"/>
        <v>2.3139296457560247E-2</v>
      </c>
      <c r="E70">
        <f t="shared" si="20"/>
        <v>0.47712841706271514</v>
      </c>
      <c r="F70">
        <f t="shared" si="21"/>
        <v>2.2603869417009384E-2</v>
      </c>
      <c r="G70">
        <f t="shared" si="22"/>
        <v>2.677135202754301E-4</v>
      </c>
      <c r="H70">
        <f t="shared" si="23"/>
        <v>0.48843035177121985</v>
      </c>
      <c r="I70">
        <f t="shared" si="24"/>
        <v>1.1569648228780123E-2</v>
      </c>
      <c r="K70">
        <f>E70*(1-'Herencia ligada al sexo'!B$7)</f>
        <v>0.38170273365017215</v>
      </c>
      <c r="L70">
        <f>F70*(1-'Herencia ligada al sexo'!B$7)</f>
        <v>1.8083095533607509E-2</v>
      </c>
      <c r="M70">
        <f>G70*(1-'Herencia ligada al sexo'!B$9)</f>
        <v>0</v>
      </c>
      <c r="N70">
        <f>H70*(1-'Herencia ligada al sexo'!B$8)</f>
        <v>0.39074428141697592</v>
      </c>
      <c r="O70">
        <f>I70*(1-'Herencia ligada al sexo'!B$10)</f>
        <v>9.2557185830240991E-3</v>
      </c>
      <c r="Q70">
        <f t="shared" si="25"/>
        <v>0.4772561849960737</v>
      </c>
      <c r="R70">
        <f t="shared" si="26"/>
        <v>2.2609922398927958E-2</v>
      </c>
      <c r="S70">
        <f t="shared" si="27"/>
        <v>0</v>
      </c>
      <c r="T70">
        <f t="shared" si="28"/>
        <v>0.4885611461955377</v>
      </c>
      <c r="U70">
        <f t="shared" si="29"/>
        <v>1.1572746409460655E-2</v>
      </c>
      <c r="W70">
        <f t="shared" si="30"/>
        <v>0.9771222923910754</v>
      </c>
      <c r="X70">
        <f t="shared" si="31"/>
        <v>2.2877707608924634E-2</v>
      </c>
    </row>
    <row r="71" spans="1:24" x14ac:dyDescent="0.25">
      <c r="A71" s="1">
        <v>70</v>
      </c>
      <c r="B71">
        <f t="shared" si="18"/>
        <v>0.9771222923910754</v>
      </c>
      <c r="C71">
        <f t="shared" si="19"/>
        <v>2.2877707608924634E-2</v>
      </c>
      <c r="E71">
        <f t="shared" si="20"/>
        <v>0.4773839871437951</v>
      </c>
      <c r="F71">
        <f t="shared" si="21"/>
        <v>2.2354318103485187E-2</v>
      </c>
      <c r="G71">
        <f t="shared" si="22"/>
        <v>2.6169475271972404E-4</v>
      </c>
      <c r="H71">
        <f t="shared" si="23"/>
        <v>0.4885611461955377</v>
      </c>
      <c r="I71">
        <f t="shared" si="24"/>
        <v>1.1438853804462317E-2</v>
      </c>
      <c r="K71">
        <f>E71*(1-'Herencia ligada al sexo'!B$7)</f>
        <v>0.38190718971503612</v>
      </c>
      <c r="L71">
        <f>F71*(1-'Herencia ligada al sexo'!B$7)</f>
        <v>1.788345448278815E-2</v>
      </c>
      <c r="M71">
        <f>G71*(1-'Herencia ligada al sexo'!B$9)</f>
        <v>0</v>
      </c>
      <c r="N71">
        <f>H71*(1-'Herencia ligada al sexo'!B$8)</f>
        <v>0.3908489169564302</v>
      </c>
      <c r="O71">
        <f>I71*(1-'Herencia ligada al sexo'!B$10)</f>
        <v>9.1510830435698534E-3</v>
      </c>
      <c r="Q71">
        <f t="shared" si="25"/>
        <v>0.47750894873005445</v>
      </c>
      <c r="R71">
        <f t="shared" si="26"/>
        <v>2.2360169642550564E-2</v>
      </c>
      <c r="S71">
        <f t="shared" si="27"/>
        <v>0</v>
      </c>
      <c r="T71">
        <f t="shared" si="28"/>
        <v>0.48868903355132975</v>
      </c>
      <c r="U71">
        <f t="shared" si="29"/>
        <v>1.1441848076065238E-2</v>
      </c>
      <c r="W71">
        <f t="shared" si="30"/>
        <v>0.97737806710265951</v>
      </c>
      <c r="X71">
        <f t="shared" si="31"/>
        <v>2.2621932897340519E-2</v>
      </c>
    </row>
    <row r="72" spans="1:24" x14ac:dyDescent="0.25">
      <c r="A72" s="1">
        <v>71</v>
      </c>
      <c r="B72">
        <f t="shared" si="18"/>
        <v>0.97737806710265951</v>
      </c>
      <c r="C72">
        <f t="shared" si="19"/>
        <v>2.2621932897340519E-2</v>
      </c>
      <c r="E72">
        <f t="shared" si="20"/>
        <v>0.4776339430266654</v>
      </c>
      <c r="F72">
        <f t="shared" si="21"/>
        <v>2.2110181049328742E-2</v>
      </c>
      <c r="G72">
        <f t="shared" si="22"/>
        <v>2.5587592400588859E-4</v>
      </c>
      <c r="H72">
        <f t="shared" si="23"/>
        <v>0.48868903355132975</v>
      </c>
      <c r="I72">
        <f t="shared" si="24"/>
        <v>1.1310966448670259E-2</v>
      </c>
      <c r="K72">
        <f>E72*(1-'Herencia ligada al sexo'!B$7)</f>
        <v>0.38210715442133236</v>
      </c>
      <c r="L72">
        <f>F72*(1-'Herencia ligada al sexo'!B$7)</f>
        <v>1.7688144839462995E-2</v>
      </c>
      <c r="M72">
        <f>G72*(1-'Herencia ligada al sexo'!B$9)</f>
        <v>0</v>
      </c>
      <c r="N72">
        <f>H72*(1-'Herencia ligada al sexo'!B$8)</f>
        <v>0.39095122684106381</v>
      </c>
      <c r="O72">
        <f>I72*(1-'Herencia ligada al sexo'!B$10)</f>
        <v>9.0487731589362075E-3</v>
      </c>
      <c r="Q72">
        <f t="shared" si="25"/>
        <v>0.47775618933306058</v>
      </c>
      <c r="R72">
        <f t="shared" si="26"/>
        <v>2.2115839960313754E-2</v>
      </c>
      <c r="S72">
        <f t="shared" si="27"/>
        <v>0</v>
      </c>
      <c r="T72">
        <f t="shared" si="28"/>
        <v>0.48881410931321739</v>
      </c>
      <c r="U72">
        <f t="shared" si="29"/>
        <v>1.1313861393408372E-2</v>
      </c>
      <c r="W72">
        <f t="shared" si="30"/>
        <v>0.9776282186264349</v>
      </c>
      <c r="X72">
        <f t="shared" si="31"/>
        <v>2.2371781373565248E-2</v>
      </c>
    </row>
    <row r="73" spans="1:24" x14ac:dyDescent="0.25">
      <c r="A73" s="1">
        <v>72</v>
      </c>
      <c r="B73">
        <f t="shared" si="18"/>
        <v>0.9776282186264349</v>
      </c>
      <c r="C73">
        <f t="shared" si="19"/>
        <v>2.2371781373565248E-2</v>
      </c>
      <c r="E73">
        <f t="shared" si="20"/>
        <v>0.4778784669273482</v>
      </c>
      <c r="F73">
        <f t="shared" si="21"/>
        <v>2.187128477173865E-2</v>
      </c>
      <c r="G73">
        <f t="shared" si="22"/>
        <v>2.5024830091330052E-4</v>
      </c>
      <c r="H73">
        <f t="shared" si="23"/>
        <v>0.48881410931321745</v>
      </c>
      <c r="I73">
        <f t="shared" si="24"/>
        <v>1.1185890686782624E-2</v>
      </c>
      <c r="K73">
        <f>E73*(1-'Herencia ligada al sexo'!B$7)</f>
        <v>0.38230277354187858</v>
      </c>
      <c r="L73">
        <f>F73*(1-'Herencia ligada al sexo'!B$7)</f>
        <v>1.7497027817390921E-2</v>
      </c>
      <c r="M73">
        <f>G73*(1-'Herencia ligada al sexo'!B$9)</f>
        <v>0</v>
      </c>
      <c r="N73">
        <f>H73*(1-'Herencia ligada al sexo'!B$8)</f>
        <v>0.39105128745057399</v>
      </c>
      <c r="O73">
        <f>I73*(1-'Herencia ligada al sexo'!B$10)</f>
        <v>8.9487125494260994E-3</v>
      </c>
      <c r="Q73">
        <f t="shared" si="25"/>
        <v>0.47799808513599323</v>
      </c>
      <c r="R73">
        <f t="shared" si="26"/>
        <v>2.1876759393606386E-2</v>
      </c>
      <c r="S73">
        <f t="shared" si="27"/>
        <v>0</v>
      </c>
      <c r="T73">
        <f t="shared" si="28"/>
        <v>0.48893646483279635</v>
      </c>
      <c r="U73">
        <f t="shared" si="29"/>
        <v>1.1188690637604127E-2</v>
      </c>
      <c r="W73">
        <f t="shared" si="30"/>
        <v>0.9778729296655928</v>
      </c>
      <c r="X73">
        <f t="shared" si="31"/>
        <v>2.212707033440732E-2</v>
      </c>
    </row>
    <row r="74" spans="1:24" x14ac:dyDescent="0.25">
      <c r="A74" s="1">
        <v>73</v>
      </c>
      <c r="B74">
        <f t="shared" si="18"/>
        <v>0.9778729296655928</v>
      </c>
      <c r="C74">
        <f t="shared" si="19"/>
        <v>2.212707033440732E-2</v>
      </c>
      <c r="E74">
        <f t="shared" si="20"/>
        <v>0.47811773328638468</v>
      </c>
      <c r="F74">
        <f t="shared" si="21"/>
        <v>2.1637463092823515E-2</v>
      </c>
      <c r="G74">
        <f t="shared" si="22"/>
        <v>2.4480362079190424E-4</v>
      </c>
      <c r="H74">
        <f t="shared" si="23"/>
        <v>0.4889364648327964</v>
      </c>
      <c r="I74">
        <f t="shared" si="24"/>
        <v>1.106353516720366E-2</v>
      </c>
      <c r="K74">
        <f>E74*(1-'Herencia ligada al sexo'!B$7)</f>
        <v>0.38249418662910778</v>
      </c>
      <c r="L74">
        <f>F74*(1-'Herencia ligada al sexo'!B$7)</f>
        <v>1.7309970474258814E-2</v>
      </c>
      <c r="M74">
        <f>G74*(1-'Herencia ligada al sexo'!B$9)</f>
        <v>0</v>
      </c>
      <c r="N74">
        <f>H74*(1-'Herencia ligada al sexo'!B$8)</f>
        <v>0.39114917186623716</v>
      </c>
      <c r="O74">
        <f>I74*(1-'Herencia ligada al sexo'!B$10)</f>
        <v>8.8508281337629276E-3</v>
      </c>
      <c r="Q74">
        <f t="shared" si="25"/>
        <v>0.47823480689870213</v>
      </c>
      <c r="R74">
        <f t="shared" si="26"/>
        <v>2.1642761319158377E-2</v>
      </c>
      <c r="S74">
        <f t="shared" si="27"/>
        <v>0</v>
      </c>
      <c r="T74">
        <f t="shared" si="28"/>
        <v>0.48905618755828123</v>
      </c>
      <c r="U74">
        <f t="shared" si="29"/>
        <v>1.1066244223858225E-2</v>
      </c>
      <c r="W74">
        <f t="shared" si="30"/>
        <v>0.97811237511656257</v>
      </c>
      <c r="X74">
        <f t="shared" si="31"/>
        <v>2.1887624883437415E-2</v>
      </c>
    </row>
    <row r="75" spans="1:24" x14ac:dyDescent="0.25">
      <c r="A75" s="1">
        <v>74</v>
      </c>
      <c r="B75">
        <f t="shared" si="18"/>
        <v>0.97811237511656257</v>
      </c>
      <c r="C75">
        <f t="shared" si="19"/>
        <v>2.1887624883437415E-2</v>
      </c>
      <c r="E75">
        <f t="shared" si="20"/>
        <v>0.47835190917808162</v>
      </c>
      <c r="F75">
        <f t="shared" si="21"/>
        <v>2.1408556760399346E-2</v>
      </c>
      <c r="G75">
        <f t="shared" si="22"/>
        <v>2.3953406151903435E-4</v>
      </c>
      <c r="H75">
        <f t="shared" si="23"/>
        <v>0.48905618755828129</v>
      </c>
      <c r="I75">
        <f t="shared" si="24"/>
        <v>1.0943812441718707E-2</v>
      </c>
      <c r="K75">
        <f>E75*(1-'Herencia ligada al sexo'!B$7)</f>
        <v>0.3826815273424653</v>
      </c>
      <c r="L75">
        <f>F75*(1-'Herencia ligada al sexo'!B$7)</f>
        <v>1.7126845408319477E-2</v>
      </c>
      <c r="M75">
        <f>G75*(1-'Herencia ligada al sexo'!B$9)</f>
        <v>0</v>
      </c>
      <c r="N75">
        <f>H75*(1-'Herencia ligada al sexo'!B$8)</f>
        <v>0.39124495004662507</v>
      </c>
      <c r="O75">
        <f>I75*(1-'Herencia ligada al sexo'!B$10)</f>
        <v>8.7550499533749666E-3</v>
      </c>
      <c r="Q75">
        <f t="shared" si="25"/>
        <v>0.47846651820648844</v>
      </c>
      <c r="R75">
        <f t="shared" si="26"/>
        <v>2.1413686067595208E-2</v>
      </c>
      <c r="S75">
        <f t="shared" si="27"/>
        <v>0</v>
      </c>
      <c r="T75">
        <f t="shared" si="28"/>
        <v>0.4891733612402861</v>
      </c>
      <c r="U75">
        <f t="shared" si="29"/>
        <v>1.0946434485630202E-2</v>
      </c>
      <c r="W75">
        <f t="shared" si="30"/>
        <v>0.9783467224805722</v>
      </c>
      <c r="X75">
        <f t="shared" si="31"/>
        <v>2.1653277519427805E-2</v>
      </c>
    </row>
    <row r="76" spans="1:24" x14ac:dyDescent="0.25">
      <c r="A76" s="1">
        <v>75</v>
      </c>
      <c r="B76">
        <f t="shared" si="18"/>
        <v>0.9783467224805722</v>
      </c>
      <c r="C76">
        <f t="shared" si="19"/>
        <v>2.1653277519427805E-2</v>
      </c>
      <c r="E76">
        <f t="shared" si="20"/>
        <v>0.4785811546942389</v>
      </c>
      <c r="F76">
        <f t="shared" si="21"/>
        <v>2.1184413092094446E-2</v>
      </c>
      <c r="G76">
        <f t="shared" si="22"/>
        <v>2.3443221366667877E-4</v>
      </c>
      <c r="H76">
        <f t="shared" si="23"/>
        <v>0.4891733612402861</v>
      </c>
      <c r="I76">
        <f t="shared" si="24"/>
        <v>1.0826638759713902E-2</v>
      </c>
      <c r="K76">
        <f>E76*(1-'Herencia ligada al sexo'!B$7)</f>
        <v>0.38286492375539116</v>
      </c>
      <c r="L76">
        <f>F76*(1-'Herencia ligada al sexo'!B$7)</f>
        <v>1.6947530473675556E-2</v>
      </c>
      <c r="M76">
        <f>G76*(1-'Herencia ligada al sexo'!B$9)</f>
        <v>0</v>
      </c>
      <c r="N76">
        <f>H76*(1-'Herencia ligada al sexo'!B$8)</f>
        <v>0.3913386889922289</v>
      </c>
      <c r="O76">
        <f>I76*(1-'Herencia ligada al sexo'!B$10)</f>
        <v>8.661311007771122E-3</v>
      </c>
      <c r="Q76">
        <f t="shared" si="25"/>
        <v>0.47869337584200511</v>
      </c>
      <c r="R76">
        <f t="shared" si="26"/>
        <v>2.1189380565486634E-2</v>
      </c>
      <c r="S76">
        <f t="shared" si="27"/>
        <v>0</v>
      </c>
      <c r="T76">
        <f t="shared" si="28"/>
        <v>0.48928806612474834</v>
      </c>
      <c r="U76">
        <f t="shared" si="29"/>
        <v>1.0829177467759857E-2</v>
      </c>
      <c r="W76">
        <f t="shared" si="30"/>
        <v>0.9785761322494968</v>
      </c>
      <c r="X76">
        <f t="shared" si="31"/>
        <v>2.1423867750503173E-2</v>
      </c>
    </row>
    <row r="77" spans="1:24" x14ac:dyDescent="0.25">
      <c r="A77" s="1">
        <v>76</v>
      </c>
      <c r="B77">
        <f t="shared" si="18"/>
        <v>0.9785761322494968</v>
      </c>
      <c r="C77">
        <f t="shared" si="19"/>
        <v>2.1423867750503173E-2</v>
      </c>
      <c r="E77">
        <f t="shared" si="20"/>
        <v>0.47880562330419235</v>
      </c>
      <c r="F77">
        <f t="shared" si="21"/>
        <v>2.0964885641112121E-2</v>
      </c>
      <c r="G77">
        <f t="shared" si="22"/>
        <v>2.2949105469552493E-4</v>
      </c>
      <c r="H77">
        <f t="shared" si="23"/>
        <v>0.4892880661247484</v>
      </c>
      <c r="I77">
        <f t="shared" si="24"/>
        <v>1.0711933875251586E-2</v>
      </c>
      <c r="K77">
        <f>E77*(1-'Herencia ligada al sexo'!B$7)</f>
        <v>0.38304449864335388</v>
      </c>
      <c r="L77">
        <f>F77*(1-'Herencia ligada al sexo'!B$7)</f>
        <v>1.6771908512889698E-2</v>
      </c>
      <c r="M77">
        <f>G77*(1-'Herencia ligada al sexo'!B$9)</f>
        <v>0</v>
      </c>
      <c r="N77">
        <f>H77*(1-'Herencia ligada al sexo'!B$8)</f>
        <v>0.39143045289979872</v>
      </c>
      <c r="O77">
        <f>I77*(1-'Herencia ligada al sexo'!B$10)</f>
        <v>8.5695471002012694E-3</v>
      </c>
      <c r="Q77">
        <f t="shared" si="25"/>
        <v>0.47891553013431293</v>
      </c>
      <c r="R77">
        <f t="shared" si="26"/>
        <v>2.096969799922261E-2</v>
      </c>
      <c r="S77">
        <f t="shared" si="27"/>
        <v>0</v>
      </c>
      <c r="T77">
        <f t="shared" si="28"/>
        <v>0.48940037913392426</v>
      </c>
      <c r="U77">
        <f t="shared" si="29"/>
        <v>1.07143927325402E-2</v>
      </c>
      <c r="W77">
        <f t="shared" si="30"/>
        <v>0.97880075826784851</v>
      </c>
      <c r="X77">
        <f t="shared" si="31"/>
        <v>2.1199241732151507E-2</v>
      </c>
    </row>
    <row r="78" spans="1:24" x14ac:dyDescent="0.25">
      <c r="A78" s="1">
        <v>77</v>
      </c>
      <c r="B78">
        <f t="shared" si="18"/>
        <v>0.97880075826784851</v>
      </c>
      <c r="C78">
        <f t="shared" si="19"/>
        <v>2.1199241732151507E-2</v>
      </c>
      <c r="E78">
        <f t="shared" si="20"/>
        <v>0.47902546219285763</v>
      </c>
      <c r="F78">
        <f t="shared" si="21"/>
        <v>2.0749833882133313E-2</v>
      </c>
      <c r="G78">
        <f t="shared" si="22"/>
        <v>2.24703925009097E-4</v>
      </c>
      <c r="H78">
        <f t="shared" si="23"/>
        <v>0.48940037913392426</v>
      </c>
      <c r="I78">
        <f t="shared" si="24"/>
        <v>1.0599620866075753E-2</v>
      </c>
      <c r="K78">
        <f>E78*(1-'Herencia ligada al sexo'!B$7)</f>
        <v>0.38322036975428614</v>
      </c>
      <c r="L78">
        <f>F78*(1-'Herencia ligada al sexo'!B$7)</f>
        <v>1.6599867105706653E-2</v>
      </c>
      <c r="M78">
        <f>G78*(1-'Herencia ligada al sexo'!B$9)</f>
        <v>0</v>
      </c>
      <c r="N78">
        <f>H78*(1-'Herencia ligada al sexo'!B$8)</f>
        <v>0.39152030330713944</v>
      </c>
      <c r="O78">
        <f>I78*(1-'Herencia ligada al sexo'!B$10)</f>
        <v>8.4796966928606023E-3</v>
      </c>
      <c r="Q78">
        <f t="shared" si="25"/>
        <v>0.47913312528671137</v>
      </c>
      <c r="R78">
        <f t="shared" si="26"/>
        <v>2.0754497499182969E-2</v>
      </c>
      <c r="S78">
        <f t="shared" si="27"/>
        <v>0</v>
      </c>
      <c r="T78">
        <f t="shared" si="28"/>
        <v>0.48951037403630282</v>
      </c>
      <c r="U78">
        <f t="shared" si="29"/>
        <v>1.0602003177802761E-2</v>
      </c>
      <c r="W78">
        <f t="shared" si="30"/>
        <v>0.97902074807260564</v>
      </c>
      <c r="X78">
        <f t="shared" si="31"/>
        <v>2.0979251927394246E-2</v>
      </c>
    </row>
    <row r="79" spans="1:24" x14ac:dyDescent="0.25">
      <c r="A79" s="1">
        <v>78</v>
      </c>
      <c r="B79">
        <f t="shared" si="18"/>
        <v>0.97902074807260564</v>
      </c>
      <c r="C79">
        <f t="shared" si="19"/>
        <v>2.0979251927394246E-2</v>
      </c>
      <c r="E79">
        <f t="shared" si="20"/>
        <v>0.47924081257832218</v>
      </c>
      <c r="F79">
        <f t="shared" si="21"/>
        <v>2.0539122915961168E-2</v>
      </c>
      <c r="G79">
        <f t="shared" si="22"/>
        <v>2.2006450571653759E-4</v>
      </c>
      <c r="H79">
        <f t="shared" si="23"/>
        <v>0.48951037403630282</v>
      </c>
      <c r="I79">
        <f t="shared" si="24"/>
        <v>1.0489625963697123E-2</v>
      </c>
      <c r="K79">
        <f>E79*(1-'Herencia ligada al sexo'!B$7)</f>
        <v>0.38339265006265777</v>
      </c>
      <c r="L79">
        <f>F79*(1-'Herencia ligada al sexo'!B$7)</f>
        <v>1.6431298332768934E-2</v>
      </c>
      <c r="M79">
        <f>G79*(1-'Herencia ligada al sexo'!B$9)</f>
        <v>0</v>
      </c>
      <c r="N79">
        <f>H79*(1-'Herencia ligada al sexo'!B$8)</f>
        <v>0.39160829922904228</v>
      </c>
      <c r="O79">
        <f>I79*(1-'Herencia ligada al sexo'!B$10)</f>
        <v>8.3917007709576989E-3</v>
      </c>
      <c r="Q79">
        <f t="shared" si="25"/>
        <v>0.47934629968482945</v>
      </c>
      <c r="R79">
        <f t="shared" si="26"/>
        <v>2.0543643842789051E-2</v>
      </c>
      <c r="S79">
        <f t="shared" si="27"/>
        <v>0</v>
      </c>
      <c r="T79">
        <f t="shared" si="28"/>
        <v>0.48961812160622403</v>
      </c>
      <c r="U79">
        <f t="shared" si="29"/>
        <v>1.0491934866157456E-2</v>
      </c>
      <c r="W79">
        <f t="shared" si="30"/>
        <v>0.97923624321244795</v>
      </c>
      <c r="X79">
        <f t="shared" si="31"/>
        <v>2.0763756787551983E-2</v>
      </c>
    </row>
    <row r="80" spans="1:24" x14ac:dyDescent="0.25">
      <c r="A80" s="1">
        <v>79</v>
      </c>
      <c r="B80">
        <f t="shared" si="18"/>
        <v>0.97923624321244795</v>
      </c>
      <c r="C80">
        <f t="shared" si="19"/>
        <v>2.0763756787551983E-2</v>
      </c>
      <c r="E80">
        <f t="shared" si="20"/>
        <v>0.47945181001041426</v>
      </c>
      <c r="F80">
        <f t="shared" si="21"/>
        <v>2.0332623191619371E-2</v>
      </c>
      <c r="G80">
        <f t="shared" si="22"/>
        <v>2.1556679796630552E-4</v>
      </c>
      <c r="H80">
        <f t="shared" si="23"/>
        <v>0.48961812160622398</v>
      </c>
      <c r="I80">
        <f t="shared" si="24"/>
        <v>1.0381878393775992E-2</v>
      </c>
      <c r="K80">
        <f>E80*(1-'Herencia ligada al sexo'!B$7)</f>
        <v>0.38356144800833142</v>
      </c>
      <c r="L80">
        <f>F80*(1-'Herencia ligada al sexo'!B$7)</f>
        <v>1.6266098553295496E-2</v>
      </c>
      <c r="M80">
        <f>G80*(1-'Herencia ligada al sexo'!B$9)</f>
        <v>0</v>
      </c>
      <c r="N80">
        <f>H80*(1-'Herencia ligada al sexo'!B$8)</f>
        <v>0.39169449728497918</v>
      </c>
      <c r="O80">
        <f>I80*(1-'Herencia ligada al sexo'!B$10)</f>
        <v>8.3055027150207936E-3</v>
      </c>
      <c r="Q80">
        <f t="shared" si="25"/>
        <v>0.47955518618634863</v>
      </c>
      <c r="R80">
        <f t="shared" si="26"/>
        <v>2.0337007175136333E-2</v>
      </c>
      <c r="S80">
        <f t="shared" si="27"/>
        <v>0</v>
      </c>
      <c r="T80">
        <f t="shared" si="28"/>
        <v>0.48972368977391684</v>
      </c>
      <c r="U80">
        <f t="shared" si="29"/>
        <v>1.0384116864598203E-2</v>
      </c>
      <c r="W80">
        <f t="shared" si="30"/>
        <v>0.97944737954783356</v>
      </c>
      <c r="X80">
        <f t="shared" si="31"/>
        <v>2.0552620452166367E-2</v>
      </c>
    </row>
    <row r="81" spans="1:24" x14ac:dyDescent="0.25">
      <c r="A81" s="1">
        <v>80</v>
      </c>
      <c r="B81">
        <f t="shared" si="18"/>
        <v>0.97944737954783356</v>
      </c>
      <c r="C81">
        <f t="shared" si="19"/>
        <v>2.0552620452166367E-2</v>
      </c>
      <c r="E81">
        <f t="shared" si="20"/>
        <v>0.47965858465155897</v>
      </c>
      <c r="F81">
        <f t="shared" si="21"/>
        <v>2.0130210244715559E-2</v>
      </c>
      <c r="G81">
        <f t="shared" si="22"/>
        <v>2.1120510372540363E-4</v>
      </c>
      <c r="H81">
        <f t="shared" si="23"/>
        <v>0.48972368977391678</v>
      </c>
      <c r="I81">
        <f t="shared" si="24"/>
        <v>1.0276310226083184E-2</v>
      </c>
      <c r="K81">
        <f>E81*(1-'Herencia ligada al sexo'!B$7)</f>
        <v>0.3837268677212472</v>
      </c>
      <c r="L81">
        <f>F81*(1-'Herencia ligada al sexo'!B$7)</f>
        <v>1.6104168195772449E-2</v>
      </c>
      <c r="M81">
        <f>G81*(1-'Herencia ligada al sexo'!B$9)</f>
        <v>0</v>
      </c>
      <c r="N81">
        <f>H81*(1-'Herencia ligada al sexo'!B$8)</f>
        <v>0.39177895181913347</v>
      </c>
      <c r="O81">
        <f>I81*(1-'Herencia ligada al sexo'!B$10)</f>
        <v>8.2210481808665473E-3</v>
      </c>
      <c r="Q81">
        <f t="shared" si="25"/>
        <v>0.47975991239361943</v>
      </c>
      <c r="R81">
        <f t="shared" si="26"/>
        <v>2.0134462746008289E-2</v>
      </c>
      <c r="S81">
        <f t="shared" si="27"/>
        <v>0</v>
      </c>
      <c r="T81">
        <f t="shared" si="28"/>
        <v>0.48982714376662362</v>
      </c>
      <c r="U81">
        <f t="shared" si="29"/>
        <v>1.027848109374873E-2</v>
      </c>
      <c r="W81">
        <f t="shared" si="30"/>
        <v>0.97965428753324724</v>
      </c>
      <c r="X81">
        <f t="shared" si="31"/>
        <v>2.0345712466752874E-2</v>
      </c>
    </row>
    <row r="82" spans="1:24" x14ac:dyDescent="0.25">
      <c r="A82" s="1">
        <v>81</v>
      </c>
      <c r="B82">
        <f t="shared" si="18"/>
        <v>0.97965428753324724</v>
      </c>
      <c r="C82">
        <f t="shared" si="19"/>
        <v>2.0345712466752874E-2</v>
      </c>
      <c r="E82">
        <f t="shared" si="20"/>
        <v>0.47986126154113712</v>
      </c>
      <c r="F82">
        <f t="shared" si="21"/>
        <v>1.9931764450973093E-2</v>
      </c>
      <c r="G82">
        <f t="shared" si="22"/>
        <v>2.0697400788989166E-4</v>
      </c>
      <c r="H82">
        <f t="shared" si="23"/>
        <v>0.48982714376662362</v>
      </c>
      <c r="I82">
        <f t="shared" si="24"/>
        <v>1.0172856233376437E-2</v>
      </c>
      <c r="K82">
        <f>E82*(1-'Herencia ligada al sexo'!B$7)</f>
        <v>0.38388900923290969</v>
      </c>
      <c r="L82">
        <f>F82*(1-'Herencia ligada al sexo'!B$7)</f>
        <v>1.5945411560778475E-2</v>
      </c>
      <c r="M82">
        <f>G82*(1-'Herencia ligada al sexo'!B$9)</f>
        <v>0</v>
      </c>
      <c r="N82">
        <f>H82*(1-'Herencia ligada al sexo'!B$8)</f>
        <v>0.39186171501329892</v>
      </c>
      <c r="O82">
        <f>I82*(1-'Herencia ligada al sexo'!B$10)</f>
        <v>8.1382849867011504E-3</v>
      </c>
      <c r="Q82">
        <f t="shared" si="25"/>
        <v>0.47996060091033665</v>
      </c>
      <c r="R82">
        <f t="shared" si="26"/>
        <v>1.9935890662164293E-2</v>
      </c>
      <c r="S82">
        <f t="shared" si="27"/>
        <v>0</v>
      </c>
      <c r="T82">
        <f t="shared" si="28"/>
        <v>0.48992854624141879</v>
      </c>
      <c r="U82">
        <f t="shared" si="29"/>
        <v>1.0174962186080216E-2</v>
      </c>
      <c r="W82">
        <f t="shared" si="30"/>
        <v>0.97985709248283759</v>
      </c>
      <c r="X82">
        <f t="shared" si="31"/>
        <v>2.0142907517162363E-2</v>
      </c>
    </row>
    <row r="83" spans="1:24" x14ac:dyDescent="0.25">
      <c r="A83" s="1">
        <v>82</v>
      </c>
      <c r="B83">
        <f t="shared" si="18"/>
        <v>0.97985709248283759</v>
      </c>
      <c r="C83">
        <f t="shared" si="19"/>
        <v>2.0142907517162363E-2</v>
      </c>
      <c r="E83">
        <f t="shared" si="20"/>
        <v>0.48005996084446007</v>
      </c>
      <c r="F83">
        <f t="shared" si="21"/>
        <v>1.9737170793917406E-2</v>
      </c>
      <c r="G83">
        <f t="shared" si="22"/>
        <v>2.0286836162247801E-4</v>
      </c>
      <c r="H83">
        <f t="shared" si="23"/>
        <v>0.48992854624141879</v>
      </c>
      <c r="I83">
        <f t="shared" si="24"/>
        <v>1.0071453758581182E-2</v>
      </c>
      <c r="K83">
        <f>E83*(1-'Herencia ligada al sexo'!B$7)</f>
        <v>0.38404796867556806</v>
      </c>
      <c r="L83">
        <f>F83*(1-'Herencia ligada al sexo'!B$7)</f>
        <v>1.5789736635133927E-2</v>
      </c>
      <c r="M83">
        <f>G83*(1-'Herencia ligada al sexo'!B$9)</f>
        <v>0</v>
      </c>
      <c r="N83">
        <f>H83*(1-'Herencia ligada al sexo'!B$8)</f>
        <v>0.39194283699313504</v>
      </c>
      <c r="O83">
        <f>I83*(1-'Herencia ligada al sexo'!B$10)</f>
        <v>8.0571630068649452E-3</v>
      </c>
      <c r="Q83">
        <f t="shared" si="25"/>
        <v>0.48015736958334837</v>
      </c>
      <c r="R83">
        <f t="shared" si="26"/>
        <v>1.9741175653878812E-2</v>
      </c>
      <c r="S83">
        <f t="shared" si="27"/>
        <v>0</v>
      </c>
      <c r="T83">
        <f t="shared" si="28"/>
        <v>0.49002795741028776</v>
      </c>
      <c r="U83">
        <f t="shared" si="29"/>
        <v>1.0073497352484887E-2</v>
      </c>
      <c r="W83">
        <f t="shared" si="30"/>
        <v>0.98005591482057552</v>
      </c>
      <c r="X83">
        <f t="shared" si="31"/>
        <v>1.9944085179424295E-2</v>
      </c>
    </row>
    <row r="84" spans="1:24" x14ac:dyDescent="0.25">
      <c r="A84" s="1">
        <v>83</v>
      </c>
      <c r="B84">
        <f t="shared" si="18"/>
        <v>0.98005591482057552</v>
      </c>
      <c r="C84">
        <f t="shared" si="19"/>
        <v>1.9944085179424295E-2</v>
      </c>
      <c r="E84">
        <f t="shared" si="20"/>
        <v>0.48025479808739757</v>
      </c>
      <c r="F84">
        <f t="shared" si="21"/>
        <v>1.9546318645780159E-2</v>
      </c>
      <c r="G84">
        <f t="shared" si="22"/>
        <v>1.9888326682206592E-4</v>
      </c>
      <c r="H84">
        <f t="shared" si="23"/>
        <v>0.49002795741028776</v>
      </c>
      <c r="I84">
        <f t="shared" si="24"/>
        <v>9.9720425897121476E-3</v>
      </c>
      <c r="K84">
        <f>E84*(1-'Herencia ligada al sexo'!B$7)</f>
        <v>0.38420383846991807</v>
      </c>
      <c r="L84">
        <f>F84*(1-'Herencia ligada al sexo'!B$7)</f>
        <v>1.5637054916624128E-2</v>
      </c>
      <c r="M84">
        <f>G84*(1-'Herencia ligada al sexo'!B$9)</f>
        <v>0</v>
      </c>
      <c r="N84">
        <f>H84*(1-'Herencia ligada al sexo'!B$8)</f>
        <v>0.39202236592823025</v>
      </c>
      <c r="O84">
        <f>I84*(1-'Herencia ligada al sexo'!B$10)</f>
        <v>7.9776340717697177E-3</v>
      </c>
      <c r="Q84">
        <f t="shared" si="25"/>
        <v>0.48035033173059127</v>
      </c>
      <c r="R84">
        <f t="shared" si="26"/>
        <v>1.9550206854786489E-2</v>
      </c>
      <c r="S84">
        <f t="shared" si="27"/>
        <v>0</v>
      </c>
      <c r="T84">
        <f t="shared" si="28"/>
        <v>0.49012543515798468</v>
      </c>
      <c r="U84">
        <f t="shared" si="29"/>
        <v>9.9740262566374374E-3</v>
      </c>
      <c r="W84">
        <f t="shared" si="30"/>
        <v>0.98025087031596914</v>
      </c>
      <c r="X84">
        <f t="shared" si="31"/>
        <v>1.9749129684030683E-2</v>
      </c>
    </row>
    <row r="85" spans="1:24" x14ac:dyDescent="0.25">
      <c r="A85" s="1">
        <v>84</v>
      </c>
      <c r="B85">
        <f t="shared" si="18"/>
        <v>0.98025087031596914</v>
      </c>
      <c r="C85">
        <f t="shared" si="19"/>
        <v>1.9749129684030683E-2</v>
      </c>
      <c r="E85">
        <f t="shared" si="20"/>
        <v>0.48044588437760749</v>
      </c>
      <c r="F85">
        <f t="shared" si="21"/>
        <v>1.935910156075402E-2</v>
      </c>
      <c r="G85">
        <f t="shared" si="22"/>
        <v>1.9501406163833094E-4</v>
      </c>
      <c r="H85">
        <f t="shared" si="23"/>
        <v>0.49012543515798457</v>
      </c>
      <c r="I85">
        <f t="shared" si="24"/>
        <v>9.8745648420153417E-3</v>
      </c>
      <c r="K85">
        <f>E85*(1-'Herencia ligada al sexo'!B$7)</f>
        <v>0.384356707502086</v>
      </c>
      <c r="L85">
        <f>F85*(1-'Herencia ligada al sexo'!B$7)</f>
        <v>1.5487281248603216E-2</v>
      </c>
      <c r="M85">
        <f>G85*(1-'Herencia ligada al sexo'!B$9)</f>
        <v>0</v>
      </c>
      <c r="N85">
        <f>H85*(1-'Herencia ligada al sexo'!B$8)</f>
        <v>0.39210034812638767</v>
      </c>
      <c r="O85">
        <f>I85*(1-'Herencia ligada al sexo'!B$10)</f>
        <v>7.8996518736122734E-3</v>
      </c>
      <c r="Q85">
        <f t="shared" si="25"/>
        <v>0.48053959635607102</v>
      </c>
      <c r="R85">
        <f t="shared" si="26"/>
        <v>1.9362877594158667E-2</v>
      </c>
      <c r="S85">
        <f t="shared" si="27"/>
        <v>0</v>
      </c>
      <c r="T85">
        <f t="shared" si="28"/>
        <v>0.49022103515315046</v>
      </c>
      <c r="U85">
        <f t="shared" si="29"/>
        <v>9.8764908966198269E-3</v>
      </c>
      <c r="W85">
        <f t="shared" si="30"/>
        <v>0.98044207030630082</v>
      </c>
      <c r="X85">
        <f t="shared" si="31"/>
        <v>1.9557929693699162E-2</v>
      </c>
    </row>
    <row r="86" spans="1:24" x14ac:dyDescent="0.25">
      <c r="A86" s="1">
        <v>85</v>
      </c>
      <c r="B86">
        <f t="shared" si="18"/>
        <v>0.98044207030630082</v>
      </c>
      <c r="C86">
        <f t="shared" si="19"/>
        <v>1.9557929693699162E-2</v>
      </c>
      <c r="E86">
        <f t="shared" si="20"/>
        <v>0.48063332661325264</v>
      </c>
      <c r="F86">
        <f t="shared" si="21"/>
        <v>1.9175417079795483E-2</v>
      </c>
      <c r="G86">
        <f t="shared" si="22"/>
        <v>1.9125630695183971E-4</v>
      </c>
      <c r="H86">
        <f t="shared" si="23"/>
        <v>0.49022103515315041</v>
      </c>
      <c r="I86">
        <f t="shared" si="24"/>
        <v>9.7789648468495811E-3</v>
      </c>
      <c r="K86">
        <f>E86*(1-'Herencia ligada al sexo'!B$7)</f>
        <v>0.38450666129060213</v>
      </c>
      <c r="L86">
        <f>F86*(1-'Herencia ligada al sexo'!B$7)</f>
        <v>1.5340333663836386E-2</v>
      </c>
      <c r="M86">
        <f>G86*(1-'Herencia ligada al sexo'!B$9)</f>
        <v>0</v>
      </c>
      <c r="N86">
        <f>H86*(1-'Herencia ligada al sexo'!B$8)</f>
        <v>0.39217682812252036</v>
      </c>
      <c r="O86">
        <f>I86*(1-'Herencia ligada al sexo'!B$10)</f>
        <v>7.8231718774796656E-3</v>
      </c>
      <c r="Q86">
        <f t="shared" si="25"/>
        <v>0.48072526835273616</v>
      </c>
      <c r="R86">
        <f t="shared" si="26"/>
        <v>1.91790852008017E-2</v>
      </c>
      <c r="S86">
        <f t="shared" si="27"/>
        <v>0</v>
      </c>
      <c r="T86">
        <f t="shared" si="28"/>
        <v>0.49031481095313706</v>
      </c>
      <c r="U86">
        <f t="shared" si="29"/>
        <v>9.7808354933249363E-3</v>
      </c>
      <c r="W86">
        <f t="shared" si="30"/>
        <v>0.98062962190627401</v>
      </c>
      <c r="X86">
        <f t="shared" si="31"/>
        <v>1.9370378093725785E-2</v>
      </c>
    </row>
    <row r="87" spans="1:24" x14ac:dyDescent="0.25">
      <c r="A87" s="1">
        <v>86</v>
      </c>
      <c r="B87">
        <f t="shared" si="18"/>
        <v>0.98062962190627401</v>
      </c>
      <c r="C87">
        <f t="shared" si="19"/>
        <v>1.9370378093725785E-2</v>
      </c>
      <c r="E87">
        <f t="shared" si="20"/>
        <v>0.48081722768002094</v>
      </c>
      <c r="F87">
        <f t="shared" si="21"/>
        <v>1.899516654623189E-2</v>
      </c>
      <c r="G87">
        <f t="shared" si="22"/>
        <v>1.8760577374694589E-4</v>
      </c>
      <c r="H87">
        <f t="shared" si="23"/>
        <v>0.490314810953137</v>
      </c>
      <c r="I87">
        <f t="shared" si="24"/>
        <v>9.6851890468628923E-3</v>
      </c>
      <c r="K87">
        <f>E87*(1-'Herencia ligada al sexo'!B$7)</f>
        <v>0.3846537821440168</v>
      </c>
      <c r="L87">
        <f>F87*(1-'Herencia ligada al sexo'!B$7)</f>
        <v>1.5196133236985513E-2</v>
      </c>
      <c r="M87">
        <f>G87*(1-'Herencia ligada al sexo'!B$9)</f>
        <v>0</v>
      </c>
      <c r="N87">
        <f>H87*(1-'Herencia ligada al sexo'!B$8)</f>
        <v>0.39225184876250963</v>
      </c>
      <c r="O87">
        <f>I87*(1-'Herencia ligada al sexo'!B$10)</f>
        <v>7.7481512374903139E-3</v>
      </c>
      <c r="Q87">
        <f t="shared" si="25"/>
        <v>0.48090744869403401</v>
      </c>
      <c r="R87">
        <f t="shared" si="26"/>
        <v>1.8998730817827186E-2</v>
      </c>
      <c r="S87">
        <f t="shared" si="27"/>
        <v>0</v>
      </c>
      <c r="T87">
        <f t="shared" si="28"/>
        <v>0.49040681410294773</v>
      </c>
      <c r="U87">
        <f t="shared" si="29"/>
        <v>9.6870063851910802E-3</v>
      </c>
      <c r="W87">
        <f t="shared" si="30"/>
        <v>0.98081362820589535</v>
      </c>
      <c r="X87">
        <f t="shared" si="31"/>
        <v>1.9186371794104672E-2</v>
      </c>
    </row>
    <row r="88" spans="1:24" x14ac:dyDescent="0.25">
      <c r="A88" s="1">
        <v>87</v>
      </c>
      <c r="B88">
        <f t="shared" si="18"/>
        <v>0.98081362820589535</v>
      </c>
      <c r="C88">
        <f t="shared" si="19"/>
        <v>1.9186371794104672E-2</v>
      </c>
      <c r="E88">
        <f t="shared" si="20"/>
        <v>0.48099768663720616</v>
      </c>
      <c r="F88">
        <f t="shared" si="21"/>
        <v>1.8818254931483057E-2</v>
      </c>
      <c r="G88">
        <f t="shared" si="22"/>
        <v>1.8405843131080764E-4</v>
      </c>
      <c r="H88">
        <f t="shared" si="23"/>
        <v>0.49040681410294767</v>
      </c>
      <c r="I88">
        <f t="shared" si="24"/>
        <v>9.5931858970523358E-3</v>
      </c>
      <c r="K88">
        <f>E88*(1-'Herencia ligada al sexo'!B$7)</f>
        <v>0.38479814930976497</v>
      </c>
      <c r="L88">
        <f>F88*(1-'Herencia ligada al sexo'!B$7)</f>
        <v>1.5054603945186446E-2</v>
      </c>
      <c r="M88">
        <f>G88*(1-'Herencia ligada al sexo'!B$9)</f>
        <v>0</v>
      </c>
      <c r="N88">
        <f>H88*(1-'Herencia ligada al sexo'!B$8)</f>
        <v>0.39232545128235818</v>
      </c>
      <c r="O88">
        <f>I88*(1-'Herencia ligada al sexo'!B$10)</f>
        <v>7.6745487176418693E-3</v>
      </c>
      <c r="Q88">
        <f t="shared" si="25"/>
        <v>0.4810862346148746</v>
      </c>
      <c r="R88">
        <f t="shared" si="26"/>
        <v>1.8821719227598659E-2</v>
      </c>
      <c r="S88">
        <f t="shared" si="27"/>
        <v>0</v>
      </c>
      <c r="T88">
        <f t="shared" si="28"/>
        <v>0.49049709422867394</v>
      </c>
      <c r="U88">
        <f t="shared" si="29"/>
        <v>9.5949519288528635E-3</v>
      </c>
      <c r="W88">
        <f t="shared" si="30"/>
        <v>0.98099418845734787</v>
      </c>
      <c r="X88">
        <f t="shared" si="31"/>
        <v>1.9005811542652191E-2</v>
      </c>
    </row>
    <row r="89" spans="1:24" x14ac:dyDescent="0.25">
      <c r="A89" s="1">
        <v>88</v>
      </c>
      <c r="B89">
        <f t="shared" si="18"/>
        <v>0.98099418845734787</v>
      </c>
      <c r="C89">
        <f t="shared" si="19"/>
        <v>1.9005811542652191E-2</v>
      </c>
      <c r="E89">
        <f t="shared" si="20"/>
        <v>0.48117479889354525</v>
      </c>
      <c r="F89">
        <f t="shared" si="21"/>
        <v>1.864459067025738E-2</v>
      </c>
      <c r="G89">
        <f t="shared" si="22"/>
        <v>1.8061043619740564E-4</v>
      </c>
      <c r="H89">
        <f t="shared" si="23"/>
        <v>0.49049709422867394</v>
      </c>
      <c r="I89">
        <f t="shared" si="24"/>
        <v>9.5029057713260957E-3</v>
      </c>
      <c r="K89">
        <f>E89*(1-'Herencia ligada al sexo'!B$7)</f>
        <v>0.3849398391148362</v>
      </c>
      <c r="L89">
        <f>F89*(1-'Herencia ligada al sexo'!B$7)</f>
        <v>1.4915672536205904E-2</v>
      </c>
      <c r="M89">
        <f>G89*(1-'Herencia ligada al sexo'!B$9)</f>
        <v>0</v>
      </c>
      <c r="N89">
        <f>H89*(1-'Herencia ligada al sexo'!B$8)</f>
        <v>0.39239767538293918</v>
      </c>
      <c r="O89">
        <f>I89*(1-'Herencia ligada al sexo'!B$10)</f>
        <v>7.6023246170608769E-3</v>
      </c>
      <c r="Q89">
        <f t="shared" si="25"/>
        <v>0.48126171978268023</v>
      </c>
      <c r="R89">
        <f t="shared" si="26"/>
        <v>1.8647958686209883E-2</v>
      </c>
      <c r="S89">
        <f t="shared" si="27"/>
        <v>0</v>
      </c>
      <c r="T89">
        <f t="shared" si="28"/>
        <v>0.4905856991257852</v>
      </c>
      <c r="U89">
        <f t="shared" si="29"/>
        <v>9.5046224053246114E-3</v>
      </c>
      <c r="W89">
        <f t="shared" si="30"/>
        <v>0.9811713982515704</v>
      </c>
      <c r="X89">
        <f t="shared" si="31"/>
        <v>1.8828601748429555E-2</v>
      </c>
    </row>
    <row r="90" spans="1:24" x14ac:dyDescent="0.25">
      <c r="A90" s="1">
        <v>89</v>
      </c>
      <c r="B90">
        <f t="shared" si="18"/>
        <v>0.9811713982515704</v>
      </c>
      <c r="C90">
        <f t="shared" si="19"/>
        <v>1.8828601748429555E-2</v>
      </c>
      <c r="E90">
        <f t="shared" si="20"/>
        <v>0.48134865637347091</v>
      </c>
      <c r="F90">
        <f t="shared" si="21"/>
        <v>1.847408550462859E-2</v>
      </c>
      <c r="G90">
        <f t="shared" si="22"/>
        <v>1.7725812190048224E-4</v>
      </c>
      <c r="H90">
        <f t="shared" si="23"/>
        <v>0.4905856991257852</v>
      </c>
      <c r="I90">
        <f t="shared" si="24"/>
        <v>9.4143008742147774E-3</v>
      </c>
      <c r="K90">
        <f>E90*(1-'Herencia ligada al sexo'!B$7)</f>
        <v>0.38507892509877673</v>
      </c>
      <c r="L90">
        <f>F90*(1-'Herencia ligada al sexo'!B$7)</f>
        <v>1.4779268403702873E-2</v>
      </c>
      <c r="M90">
        <f>G90*(1-'Herencia ligada al sexo'!B$9)</f>
        <v>0</v>
      </c>
      <c r="N90">
        <f>H90*(1-'Herencia ligada al sexo'!B$8)</f>
        <v>0.39246855930062818</v>
      </c>
      <c r="O90">
        <f>I90*(1-'Herencia ligada al sexo'!B$10)</f>
        <v>7.5314406993718221E-3</v>
      </c>
      <c r="Q90">
        <f t="shared" si="25"/>
        <v>0.48143399445914781</v>
      </c>
      <c r="R90">
        <f t="shared" si="26"/>
        <v>1.8477360766895809E-2</v>
      </c>
      <c r="S90">
        <f t="shared" si="27"/>
        <v>0</v>
      </c>
      <c r="T90">
        <f t="shared" si="28"/>
        <v>0.49067267484259575</v>
      </c>
      <c r="U90">
        <f t="shared" si="29"/>
        <v>9.4159699313606827E-3</v>
      </c>
      <c r="W90">
        <f t="shared" si="30"/>
        <v>0.98134534968519138</v>
      </c>
      <c r="X90">
        <f t="shared" si="31"/>
        <v>1.8654650314808587E-2</v>
      </c>
    </row>
    <row r="91" spans="1:24" x14ac:dyDescent="0.25">
      <c r="A91" s="1">
        <v>90</v>
      </c>
      <c r="B91">
        <f t="shared" si="18"/>
        <v>0.98134534968519138</v>
      </c>
      <c r="C91">
        <f t="shared" si="19"/>
        <v>1.8654650314808587E-2</v>
      </c>
      <c r="E91">
        <f t="shared" si="20"/>
        <v>0.48151934767437526</v>
      </c>
      <c r="F91">
        <f t="shared" si="21"/>
        <v>1.8306654336440797E-2</v>
      </c>
      <c r="G91">
        <f t="shared" si="22"/>
        <v>1.7399798918389406E-4</v>
      </c>
      <c r="H91">
        <f t="shared" si="23"/>
        <v>0.49067267484259569</v>
      </c>
      <c r="I91">
        <f t="shared" si="24"/>
        <v>9.3273251574042936E-3</v>
      </c>
      <c r="K91">
        <f>E91*(1-'Herencia ligada al sexo'!B$7)</f>
        <v>0.38521547813950024</v>
      </c>
      <c r="L91">
        <f>F91*(1-'Herencia ligada al sexo'!B$7)</f>
        <v>1.4645323469152639E-2</v>
      </c>
      <c r="M91">
        <f>G91*(1-'Herencia ligada al sexo'!B$9)</f>
        <v>0</v>
      </c>
      <c r="N91">
        <f>H91*(1-'Herencia ligada al sexo'!B$8)</f>
        <v>0.3925381398740766</v>
      </c>
      <c r="O91">
        <f>I91*(1-'Herencia ligada al sexo'!B$10)</f>
        <v>7.4618601259234356E-3</v>
      </c>
      <c r="Q91">
        <f t="shared" si="25"/>
        <v>0.48160314565330359</v>
      </c>
      <c r="R91">
        <f t="shared" si="26"/>
        <v>1.8309840211819934E-2</v>
      </c>
      <c r="S91">
        <f t="shared" si="27"/>
        <v>0</v>
      </c>
      <c r="T91">
        <f t="shared" si="28"/>
        <v>0.4907580657592136</v>
      </c>
      <c r="U91">
        <f t="shared" si="29"/>
        <v>9.3289483756628603E-3</v>
      </c>
      <c r="W91">
        <f t="shared" si="30"/>
        <v>0.98151613151842709</v>
      </c>
      <c r="X91">
        <f t="shared" si="31"/>
        <v>1.8483868481572827E-2</v>
      </c>
    </row>
    <row r="92" spans="1:24" x14ac:dyDescent="0.25">
      <c r="A92" s="1">
        <v>91</v>
      </c>
      <c r="B92">
        <f t="shared" si="18"/>
        <v>0.98151613151842709</v>
      </c>
      <c r="C92">
        <f t="shared" si="19"/>
        <v>1.8483868481572827E-2</v>
      </c>
      <c r="E92">
        <f t="shared" si="20"/>
        <v>0.48168695821544916</v>
      </c>
      <c r="F92">
        <f t="shared" si="21"/>
        <v>1.8142215087528744E-2</v>
      </c>
      <c r="G92">
        <f t="shared" si="22"/>
        <v>1.7082669702204068E-4</v>
      </c>
      <c r="H92">
        <f t="shared" si="23"/>
        <v>0.49075806575921355</v>
      </c>
      <c r="I92">
        <f t="shared" si="24"/>
        <v>9.2419342407864136E-3</v>
      </c>
      <c r="K92">
        <f>E92*(1-'Herencia ligada al sexo'!B$7)</f>
        <v>0.38534956657235936</v>
      </c>
      <c r="L92">
        <f>F92*(1-'Herencia ligada al sexo'!B$7)</f>
        <v>1.4513772070022996E-2</v>
      </c>
      <c r="M92">
        <f>G92*(1-'Herencia ligada al sexo'!B$9)</f>
        <v>0</v>
      </c>
      <c r="N92">
        <f>H92*(1-'Herencia ligada al sexo'!B$8)</f>
        <v>0.39260645260737087</v>
      </c>
      <c r="O92">
        <f>I92*(1-'Herencia ligada al sexo'!B$10)</f>
        <v>7.3935473926291309E-3</v>
      </c>
      <c r="Q92">
        <f t="shared" si="25"/>
        <v>0.48176925726639486</v>
      </c>
      <c r="R92">
        <f t="shared" si="26"/>
        <v>1.8145314791721042E-2</v>
      </c>
      <c r="S92">
        <f t="shared" si="27"/>
        <v>0</v>
      </c>
      <c r="T92">
        <f t="shared" si="28"/>
        <v>0.49084191466225541</v>
      </c>
      <c r="U92">
        <f t="shared" si="29"/>
        <v>9.2435132796288531E-3</v>
      </c>
      <c r="W92">
        <f t="shared" si="30"/>
        <v>0.9816838293245107</v>
      </c>
      <c r="X92">
        <f t="shared" si="31"/>
        <v>1.8316170675489372E-2</v>
      </c>
    </row>
    <row r="93" spans="1:24" x14ac:dyDescent="0.25">
      <c r="A93" s="1">
        <v>92</v>
      </c>
      <c r="B93">
        <f t="shared" si="18"/>
        <v>0.9816838293245107</v>
      </c>
      <c r="C93">
        <f t="shared" si="19"/>
        <v>1.8316170675489372E-2</v>
      </c>
      <c r="E93">
        <f t="shared" si="20"/>
        <v>0.48185157037861753</v>
      </c>
      <c r="F93">
        <f t="shared" si="21"/>
        <v>1.7980688567275718E-2</v>
      </c>
      <c r="G93">
        <f t="shared" si="22"/>
        <v>1.677410541068284E-4</v>
      </c>
      <c r="H93">
        <f t="shared" si="23"/>
        <v>0.49084191466225535</v>
      </c>
      <c r="I93">
        <f t="shared" si="24"/>
        <v>9.1580853377446862E-3</v>
      </c>
      <c r="K93">
        <f>E93*(1-'Herencia ligada al sexo'!B$7)</f>
        <v>0.38548125630289404</v>
      </c>
      <c r="L93">
        <f>F93*(1-'Herencia ligada al sexo'!B$7)</f>
        <v>1.4384550853820574E-2</v>
      </c>
      <c r="M93">
        <f>G93*(1-'Herencia ligada al sexo'!B$9)</f>
        <v>0</v>
      </c>
      <c r="N93">
        <f>H93*(1-'Herencia ligada al sexo'!B$8)</f>
        <v>0.39267353172980429</v>
      </c>
      <c r="O93">
        <f>I93*(1-'Herencia ligada al sexo'!B$10)</f>
        <v>7.3264682701957495E-3</v>
      </c>
      <c r="Q93">
        <f t="shared" si="25"/>
        <v>0.48193241022911748</v>
      </c>
      <c r="R93">
        <f t="shared" si="26"/>
        <v>1.798370517293817E-2</v>
      </c>
      <c r="S93">
        <f t="shared" si="27"/>
        <v>0</v>
      </c>
      <c r="T93">
        <f t="shared" si="28"/>
        <v>0.49092426281558654</v>
      </c>
      <c r="U93">
        <f t="shared" si="29"/>
        <v>9.1596217823576766E-3</v>
      </c>
      <c r="W93">
        <f t="shared" si="30"/>
        <v>0.98184852563117309</v>
      </c>
      <c r="X93">
        <f t="shared" si="31"/>
        <v>1.8151474368826762E-2</v>
      </c>
    </row>
    <row r="94" spans="1:24" x14ac:dyDescent="0.25">
      <c r="A94" s="1">
        <v>93</v>
      </c>
      <c r="B94">
        <f t="shared" si="18"/>
        <v>0.98184852563117309</v>
      </c>
      <c r="C94">
        <f t="shared" si="19"/>
        <v>1.8151474368826762E-2</v>
      </c>
      <c r="E94">
        <f t="shared" si="20"/>
        <v>0.48201326364205416</v>
      </c>
      <c r="F94">
        <f t="shared" si="21"/>
        <v>1.7821998347064584E-2</v>
      </c>
      <c r="G94">
        <f t="shared" si="22"/>
        <v>1.6473801088108745E-4</v>
      </c>
      <c r="H94">
        <f t="shared" si="23"/>
        <v>0.49092426281558654</v>
      </c>
      <c r="I94">
        <f t="shared" si="24"/>
        <v>9.0757371844133808E-3</v>
      </c>
      <c r="K94">
        <f>E94*(1-'Herencia ligada al sexo'!B$7)</f>
        <v>0.38561061091364335</v>
      </c>
      <c r="L94">
        <f>F94*(1-'Herencia ligada al sexo'!B$7)</f>
        <v>1.4257598677651667E-2</v>
      </c>
      <c r="M94">
        <f>G94*(1-'Herencia ligada al sexo'!B$9)</f>
        <v>0</v>
      </c>
      <c r="N94">
        <f>H94*(1-'Herencia ligada al sexo'!B$8)</f>
        <v>0.39273941025246928</v>
      </c>
      <c r="O94">
        <f>I94*(1-'Herencia ligada al sexo'!B$10)</f>
        <v>7.2605897475307053E-3</v>
      </c>
      <c r="Q94">
        <f t="shared" si="25"/>
        <v>0.48209268263165134</v>
      </c>
      <c r="R94">
        <f t="shared" si="26"/>
        <v>1.7824934791366202E-2</v>
      </c>
      <c r="S94">
        <f t="shared" si="27"/>
        <v>0</v>
      </c>
      <c r="T94">
        <f t="shared" si="28"/>
        <v>0.49100515002733452</v>
      </c>
      <c r="U94">
        <f t="shared" si="29"/>
        <v>9.0772325496479168E-3</v>
      </c>
      <c r="W94">
        <f t="shared" si="30"/>
        <v>0.98201030005466894</v>
      </c>
      <c r="X94">
        <f t="shared" si="31"/>
        <v>1.798969994533102E-2</v>
      </c>
    </row>
    <row r="95" spans="1:24" x14ac:dyDescent="0.25">
      <c r="A95" s="1">
        <v>94</v>
      </c>
      <c r="B95">
        <f t="shared" si="18"/>
        <v>0.98201030005466894</v>
      </c>
      <c r="C95">
        <f t="shared" si="19"/>
        <v>1.798969994533102E-2</v>
      </c>
      <c r="E95">
        <f t="shared" si="20"/>
        <v>0.48217211470673044</v>
      </c>
      <c r="F95">
        <f t="shared" si="21"/>
        <v>1.7666070641207975E-2</v>
      </c>
      <c r="G95">
        <f t="shared" si="22"/>
        <v>1.6181465206152146E-4</v>
      </c>
      <c r="H95">
        <f t="shared" si="23"/>
        <v>0.49100515002733447</v>
      </c>
      <c r="I95">
        <f t="shared" si="24"/>
        <v>8.9948499726655098E-3</v>
      </c>
      <c r="K95">
        <f>E95*(1-'Herencia ligada al sexo'!B$7)</f>
        <v>0.38573769176538436</v>
      </c>
      <c r="L95">
        <f>F95*(1-'Herencia ligada al sexo'!B$7)</f>
        <v>1.413285651296638E-2</v>
      </c>
      <c r="M95">
        <f>G95*(1-'Herencia ligada al sexo'!B$9)</f>
        <v>0</v>
      </c>
      <c r="N95">
        <f>H95*(1-'Herencia ligada al sexo'!B$8)</f>
        <v>0.3928041200218676</v>
      </c>
      <c r="O95">
        <f>I95*(1-'Herencia ligada al sexo'!B$10)</f>
        <v>7.195879978132408E-3</v>
      </c>
      <c r="Q95">
        <f t="shared" si="25"/>
        <v>0.48225014984693454</v>
      </c>
      <c r="R95">
        <f t="shared" si="26"/>
        <v>1.7668929732925009E-2</v>
      </c>
      <c r="S95">
        <f t="shared" si="27"/>
        <v>0</v>
      </c>
      <c r="T95">
        <f t="shared" si="28"/>
        <v>0.49108461471339709</v>
      </c>
      <c r="U95">
        <f t="shared" si="29"/>
        <v>8.996305706743285E-3</v>
      </c>
      <c r="W95">
        <f t="shared" si="30"/>
        <v>0.98216922942679408</v>
      </c>
      <c r="X95">
        <f t="shared" si="31"/>
        <v>1.7830770573205791E-2</v>
      </c>
    </row>
    <row r="96" spans="1:24" x14ac:dyDescent="0.25">
      <c r="A96" s="1">
        <v>95</v>
      </c>
      <c r="B96">
        <f t="shared" si="18"/>
        <v>0.98216922942679408</v>
      </c>
      <c r="C96">
        <f t="shared" si="19"/>
        <v>1.7830770573205791E-2</v>
      </c>
      <c r="E96">
        <f t="shared" si="20"/>
        <v>0.48232819761641121</v>
      </c>
      <c r="F96">
        <f t="shared" si="21"/>
        <v>1.7512834193971486E-2</v>
      </c>
      <c r="G96">
        <f t="shared" si="22"/>
        <v>1.5896818961715078E-4</v>
      </c>
      <c r="H96">
        <f t="shared" si="23"/>
        <v>0.49108461471339704</v>
      </c>
      <c r="I96">
        <f t="shared" si="24"/>
        <v>8.9153852866028956E-3</v>
      </c>
      <c r="K96">
        <f>E96*(1-'Herencia ligada al sexo'!B$7)</f>
        <v>0.38586255809312897</v>
      </c>
      <c r="L96">
        <f>F96*(1-'Herencia ligada al sexo'!B$7)</f>
        <v>1.401026735517719E-2</v>
      </c>
      <c r="M96">
        <f>G96*(1-'Herencia ligada al sexo'!B$9)</f>
        <v>0</v>
      </c>
      <c r="N96">
        <f>H96*(1-'Herencia ligada al sexo'!B$8)</f>
        <v>0.39286769177071768</v>
      </c>
      <c r="O96">
        <f>I96*(1-'Herencia ligada al sexo'!B$10)</f>
        <v>7.1323082292823166E-3</v>
      </c>
      <c r="Q96">
        <f t="shared" si="25"/>
        <v>0.48240488464758619</v>
      </c>
      <c r="R96">
        <f t="shared" si="26"/>
        <v>1.7515618620153561E-2</v>
      </c>
      <c r="S96">
        <f t="shared" si="27"/>
        <v>0</v>
      </c>
      <c r="T96">
        <f t="shared" si="28"/>
        <v>0.4911626939576631</v>
      </c>
      <c r="U96">
        <f t="shared" si="29"/>
        <v>8.9168027745971483E-3</v>
      </c>
      <c r="W96">
        <f t="shared" si="30"/>
        <v>0.98232538791532609</v>
      </c>
      <c r="X96">
        <f t="shared" si="31"/>
        <v>1.7674612084673927E-2</v>
      </c>
    </row>
    <row r="97" spans="1:24" x14ac:dyDescent="0.25">
      <c r="A97" s="1">
        <v>96</v>
      </c>
      <c r="B97">
        <f t="shared" si="18"/>
        <v>0.98232538791532609</v>
      </c>
      <c r="C97">
        <f t="shared" si="19"/>
        <v>1.7674612084673927E-2</v>
      </c>
      <c r="E97">
        <f t="shared" si="20"/>
        <v>0.48248158387149792</v>
      </c>
      <c r="F97">
        <f t="shared" si="21"/>
        <v>1.7362220172330224E-2</v>
      </c>
      <c r="G97">
        <f t="shared" si="22"/>
        <v>1.5619595617185079E-4</v>
      </c>
      <c r="H97">
        <f t="shared" si="23"/>
        <v>0.49116269395766304</v>
      </c>
      <c r="I97">
        <f t="shared" si="24"/>
        <v>8.8373060423369634E-3</v>
      </c>
      <c r="K97">
        <f>E97*(1-'Herencia ligada al sexo'!B$7)</f>
        <v>0.38598526709719838</v>
      </c>
      <c r="L97">
        <f>F97*(1-'Herencia ligada al sexo'!B$7)</f>
        <v>1.388977613786418E-2</v>
      </c>
      <c r="M97">
        <f>G97*(1-'Herencia ligada al sexo'!B$9)</f>
        <v>0</v>
      </c>
      <c r="N97">
        <f>H97*(1-'Herencia ligada al sexo'!B$8)</f>
        <v>0.39293015516613045</v>
      </c>
      <c r="O97">
        <f>I97*(1-'Herencia ligada al sexo'!B$10)</f>
        <v>7.0698448338695711E-3</v>
      </c>
      <c r="Q97">
        <f t="shared" si="25"/>
        <v>0.48255695731685344</v>
      </c>
      <c r="R97">
        <f t="shared" si="26"/>
        <v>1.7364932504566635E-2</v>
      </c>
      <c r="S97">
        <f t="shared" si="27"/>
        <v>0</v>
      </c>
      <c r="T97">
        <f t="shared" si="28"/>
        <v>0.49123942356913675</v>
      </c>
      <c r="U97">
        <f t="shared" si="29"/>
        <v>8.8386866094432286E-3</v>
      </c>
      <c r="W97">
        <f t="shared" si="30"/>
        <v>0.98247884713827349</v>
      </c>
      <c r="X97">
        <f t="shared" si="31"/>
        <v>1.7521152861726546E-2</v>
      </c>
    </row>
    <row r="98" spans="1:24" x14ac:dyDescent="0.25">
      <c r="A98" s="1">
        <v>97</v>
      </c>
      <c r="B98">
        <f t="shared" si="18"/>
        <v>0.98247884713827349</v>
      </c>
      <c r="C98">
        <f t="shared" si="19"/>
        <v>1.7521152861726546E-2</v>
      </c>
      <c r="E98">
        <f t="shared" si="20"/>
        <v>0.48263234253707549</v>
      </c>
      <c r="F98">
        <f t="shared" si="21"/>
        <v>1.721416206412256E-2</v>
      </c>
      <c r="G98">
        <f t="shared" si="22"/>
        <v>1.5349539880199416E-4</v>
      </c>
      <c r="H98">
        <f t="shared" si="23"/>
        <v>0.49123942356913675</v>
      </c>
      <c r="I98">
        <f t="shared" si="24"/>
        <v>8.760576430863273E-3</v>
      </c>
      <c r="K98">
        <f>E98*(1-'Herencia ligada al sexo'!B$7)</f>
        <v>0.3861058740296604</v>
      </c>
      <c r="L98">
        <f>F98*(1-'Herencia ligada al sexo'!B$7)</f>
        <v>1.3771329651298049E-2</v>
      </c>
      <c r="M98">
        <f>G98*(1-'Herencia ligada al sexo'!B$9)</f>
        <v>0</v>
      </c>
      <c r="N98">
        <f>H98*(1-'Herencia ligada al sexo'!B$8)</f>
        <v>0.39299153885530941</v>
      </c>
      <c r="O98">
        <f>I98*(1-'Herencia ligada al sexo'!B$10)</f>
        <v>7.0084611446906185E-3</v>
      </c>
      <c r="Q98">
        <f t="shared" si="25"/>
        <v>0.48270643575393574</v>
      </c>
      <c r="R98">
        <f t="shared" si="26"/>
        <v>1.7216804764435972E-2</v>
      </c>
      <c r="S98">
        <f t="shared" si="27"/>
        <v>0</v>
      </c>
      <c r="T98">
        <f t="shared" si="28"/>
        <v>0.49131483813615368</v>
      </c>
      <c r="U98">
        <f t="shared" si="29"/>
        <v>8.7619213454744656E-3</v>
      </c>
      <c r="W98">
        <f t="shared" si="30"/>
        <v>0.98262967627230746</v>
      </c>
      <c r="X98">
        <f t="shared" si="31"/>
        <v>1.7370323727692451E-2</v>
      </c>
    </row>
    <row r="99" spans="1:24" x14ac:dyDescent="0.25">
      <c r="A99" s="1">
        <v>98</v>
      </c>
      <c r="B99">
        <f t="shared" si="18"/>
        <v>0.98262967627230746</v>
      </c>
      <c r="C99">
        <f t="shared" si="19"/>
        <v>1.7370323727692451E-2</v>
      </c>
      <c r="E99">
        <f t="shared" si="20"/>
        <v>0.48278054034550988</v>
      </c>
      <c r="F99">
        <f t="shared" si="21"/>
        <v>1.7068595581287614E-2</v>
      </c>
      <c r="G99">
        <f t="shared" si="22"/>
        <v>1.5086407320241769E-4</v>
      </c>
      <c r="H99">
        <f t="shared" si="23"/>
        <v>0.49131483813615373</v>
      </c>
      <c r="I99">
        <f t="shared" si="24"/>
        <v>8.6851618638462257E-3</v>
      </c>
      <c r="K99">
        <f>E99*(1-'Herencia ligada al sexo'!B$7)</f>
        <v>0.3862244322764079</v>
      </c>
      <c r="L99">
        <f>F99*(1-'Herencia ligada al sexo'!B$7)</f>
        <v>1.3654876465030092E-2</v>
      </c>
      <c r="M99">
        <f>G99*(1-'Herencia ligada al sexo'!B$9)</f>
        <v>0</v>
      </c>
      <c r="N99">
        <f>H99*(1-'Herencia ligada al sexo'!B$8)</f>
        <v>0.39305187050892298</v>
      </c>
      <c r="O99">
        <f>I99*(1-'Herencia ligada al sexo'!B$10)</f>
        <v>6.9481294910769811E-3</v>
      </c>
      <c r="Q99">
        <f t="shared" si="25"/>
        <v>0.48285338557401719</v>
      </c>
      <c r="R99">
        <f t="shared" si="26"/>
        <v>1.7071171007680172E-2</v>
      </c>
      <c r="S99">
        <f t="shared" si="27"/>
        <v>0</v>
      </c>
      <c r="T99">
        <f t="shared" si="28"/>
        <v>0.49138897107785734</v>
      </c>
      <c r="U99">
        <f t="shared" si="29"/>
        <v>8.6864723404452664E-3</v>
      </c>
      <c r="W99">
        <f t="shared" si="30"/>
        <v>0.98277794215571457</v>
      </c>
      <c r="X99">
        <f t="shared" si="31"/>
        <v>1.7222057844285352E-2</v>
      </c>
    </row>
    <row r="100" spans="1:24" x14ac:dyDescent="0.25">
      <c r="A100" s="1">
        <v>99</v>
      </c>
      <c r="B100">
        <f t="shared" si="18"/>
        <v>0.98277794215571457</v>
      </c>
      <c r="C100">
        <f t="shared" si="19"/>
        <v>1.7222057844285352E-2</v>
      </c>
      <c r="E100">
        <f t="shared" si="20"/>
        <v>0.48292624179391053</v>
      </c>
      <c r="F100">
        <f t="shared" si="21"/>
        <v>1.6925458567893441E-2</v>
      </c>
      <c r="G100">
        <f t="shared" si="22"/>
        <v>1.4829963819595532E-4</v>
      </c>
      <c r="H100">
        <f t="shared" si="23"/>
        <v>0.49138897107785728</v>
      </c>
      <c r="I100">
        <f t="shared" si="24"/>
        <v>8.6110289221426762E-3</v>
      </c>
      <c r="K100">
        <f>E100*(1-'Herencia ligada al sexo'!B$7)</f>
        <v>0.38634099343512845</v>
      </c>
      <c r="L100">
        <f>F100*(1-'Herencia ligada al sexo'!B$7)</f>
        <v>1.3540366854314754E-2</v>
      </c>
      <c r="M100">
        <f>G100*(1-'Herencia ligada al sexo'!B$9)</f>
        <v>0</v>
      </c>
      <c r="N100">
        <f>H100*(1-'Herencia ligada al sexo'!B$8)</f>
        <v>0.39311117686228586</v>
      </c>
      <c r="O100">
        <f>I100*(1-'Herencia ligada al sexo'!B$10)</f>
        <v>6.888823137714141E-3</v>
      </c>
      <c r="Q100">
        <f t="shared" si="25"/>
        <v>0.4829978702033112</v>
      </c>
      <c r="R100">
        <f t="shared" si="26"/>
        <v>1.6927968979568508E-2</v>
      </c>
      <c r="S100">
        <f t="shared" si="27"/>
        <v>0</v>
      </c>
      <c r="T100">
        <f t="shared" si="28"/>
        <v>0.4914618546930955</v>
      </c>
      <c r="U100">
        <f t="shared" si="29"/>
        <v>8.6123061240249033E-3</v>
      </c>
      <c r="W100">
        <f t="shared" si="30"/>
        <v>0.98292370938619089</v>
      </c>
      <c r="X100">
        <f t="shared" si="31"/>
        <v>1.7076290613809157E-2</v>
      </c>
    </row>
    <row r="101" spans="1:24" x14ac:dyDescent="0.25">
      <c r="A101" s="1">
        <v>100</v>
      </c>
      <c r="B101">
        <f t="shared" si="18"/>
        <v>0.98292370938619089</v>
      </c>
      <c r="C101">
        <f t="shared" si="19"/>
        <v>1.7076290613809157E-2</v>
      </c>
      <c r="E101">
        <f t="shared" si="20"/>
        <v>0.48306950923675451</v>
      </c>
      <c r="F101">
        <f t="shared" si="21"/>
        <v>1.678469091268189E-2</v>
      </c>
      <c r="G101">
        <f t="shared" si="22"/>
        <v>1.4579985056363336E-4</v>
      </c>
      <c r="H101">
        <f t="shared" si="23"/>
        <v>0.49146185469309545</v>
      </c>
      <c r="I101">
        <f t="shared" si="24"/>
        <v>8.5381453069045786E-3</v>
      </c>
      <c r="K101">
        <f>E101*(1-'Herencia ligada al sexo'!B$7)</f>
        <v>0.38645560738940365</v>
      </c>
      <c r="L101">
        <f>F101*(1-'Herencia ligada al sexo'!B$7)</f>
        <v>1.3427752730145513E-2</v>
      </c>
      <c r="M101">
        <f>G101*(1-'Herencia ligada al sexo'!B$9)</f>
        <v>0</v>
      </c>
      <c r="N101">
        <f>H101*(1-'Herencia ligada al sexo'!B$8)</f>
        <v>0.39316948375447636</v>
      </c>
      <c r="O101">
        <f>I101*(1-'Herencia ligada al sexo'!B$10)</f>
        <v>6.8305162455236631E-3</v>
      </c>
      <c r="Q101">
        <f t="shared" si="25"/>
        <v>0.48313995096940715</v>
      </c>
      <c r="R101">
        <f t="shared" si="26"/>
        <v>1.678713847496293E-2</v>
      </c>
      <c r="S101">
        <f t="shared" si="27"/>
        <v>0</v>
      </c>
      <c r="T101">
        <f t="shared" si="28"/>
        <v>0.49153352020688856</v>
      </c>
      <c r="U101">
        <f t="shared" si="29"/>
        <v>8.5393903487413284E-3</v>
      </c>
      <c r="W101">
        <f t="shared" si="30"/>
        <v>0.98306704041377713</v>
      </c>
      <c r="X101">
        <f t="shared" si="31"/>
        <v>1.6932959586222793E-2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Herencia dominante</vt:lpstr>
      <vt:lpstr>Herencia codominante</vt:lpstr>
      <vt:lpstr>Herencia ligada al sexo</vt:lpstr>
      <vt:lpstr>Cálculo_dominante</vt:lpstr>
      <vt:lpstr>Cálculo_codominante</vt:lpstr>
      <vt:lpstr>Cálculo_ligada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Alda</dc:creator>
  <cp:lastModifiedBy>Francisco Alda</cp:lastModifiedBy>
  <dcterms:created xsi:type="dcterms:W3CDTF">2014-06-10T20:14:39Z</dcterms:created>
  <dcterms:modified xsi:type="dcterms:W3CDTF">2014-06-13T11:17:37Z</dcterms:modified>
</cp:coreProperties>
</file>